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Uddannelse\Data UDD\Rejseafregningsark\Rejseafregning - arbejde for sundhedsstyrelsen\Over 24 timer\Nye ark uden makroer\"/>
    </mc:Choice>
  </mc:AlternateContent>
  <xr:revisionPtr revIDLastSave="0" documentId="13_ncr:1_{B919C285-AF2B-4DED-8C94-AE1B513A1EC2}" xr6:coauthVersionLast="47" xr6:coauthVersionMax="47" xr10:uidLastSave="{00000000-0000-0000-0000-000000000000}"/>
  <bookViews>
    <workbookView xWindow="28680" yWindow="-6735" windowWidth="38640" windowHeight="21120" xr2:uid="{B3AB051B-FE05-42F5-8303-9698EB697527}"/>
  </bookViews>
  <sheets>
    <sheet name="Blanket - over 24 timer" sheetId="1" r:id="rId1"/>
  </sheets>
  <definedNames>
    <definedName name="_xlnm.Print_Area" localSheetId="0">'Blanket - over 24 timer'!$A$1:$J$42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2" i="1" l="1"/>
  <c r="K9" i="1"/>
  <c r="J19" i="1"/>
  <c r="J18" i="1"/>
  <c r="J17" i="1"/>
  <c r="J16" i="1"/>
  <c r="K6" i="1" l="1"/>
  <c r="J35" i="1"/>
  <c r="K24" i="1" l="1"/>
  <c r="K39" i="1" l="1"/>
  <c r="K26" i="1"/>
  <c r="K33" i="1" l="1"/>
  <c r="K11" i="1" l="1"/>
  <c r="K27" i="1" l="1"/>
  <c r="K10" i="1" l="1"/>
  <c r="K16" i="1"/>
  <c r="K17" i="1"/>
  <c r="K18" i="1"/>
  <c r="K19" i="1"/>
  <c r="K25" i="1"/>
  <c r="K32" i="1"/>
  <c r="K34" i="1"/>
  <c r="K5" i="1"/>
  <c r="I13" i="1"/>
  <c r="J13" i="1"/>
  <c r="J12" i="1" l="1"/>
  <c r="G12" i="1"/>
  <c r="J15" i="1" l="1"/>
  <c r="J20" i="1" s="1"/>
  <c r="J27" i="1" l="1"/>
  <c r="J28" i="1" s="1"/>
  <c r="J37" i="1" l="1"/>
</calcChain>
</file>

<file path=xl/sharedStrings.xml><?xml version="1.0" encoding="utf-8"?>
<sst xmlns="http://schemas.openxmlformats.org/spreadsheetml/2006/main" count="56" uniqueCount="40">
  <si>
    <t>Personoplysninger</t>
  </si>
  <si>
    <t>Navn:</t>
  </si>
  <si>
    <t>Rejsens varighed i alt:</t>
  </si>
  <si>
    <t>Døgn:</t>
  </si>
  <si>
    <t>Timer:</t>
  </si>
  <si>
    <t>Time/dagpenge og gratis måltider</t>
  </si>
  <si>
    <t>I alt kr.</t>
  </si>
  <si>
    <t>Antal gratis morgenmad (sats kr. 89,55):</t>
  </si>
  <si>
    <t>Antal gratis frokost (sats kr. 179,10):</t>
  </si>
  <si>
    <t>Antal gratis aftensmad (sats kr. 179,10):</t>
  </si>
  <si>
    <t>Time/dagpenge i alt:</t>
  </si>
  <si>
    <t>Kørsel i egen bil</t>
  </si>
  <si>
    <t>OBS! Dokumentation med samlet kilometerangivelse skal vedlægges som bilag.</t>
  </si>
  <si>
    <r>
      <rPr>
        <b/>
        <sz val="10"/>
        <color theme="1"/>
        <rFont val="Times New Roman"/>
        <family val="1"/>
      </rPr>
      <t>Fra</t>
    </r>
    <r>
      <rPr>
        <sz val="10"/>
        <color theme="1"/>
        <rFont val="Times New Roman"/>
        <family val="1"/>
      </rPr>
      <t xml:space="preserve"> - (vejnavn, postnr. og by):</t>
    </r>
  </si>
  <si>
    <r>
      <rPr>
        <b/>
        <sz val="10"/>
        <color theme="1"/>
        <rFont val="Times New Roman"/>
        <family val="1"/>
      </rPr>
      <t>Til</t>
    </r>
    <r>
      <rPr>
        <sz val="10"/>
        <color theme="1"/>
        <rFont val="Times New Roman"/>
        <family val="1"/>
      </rPr>
      <t xml:space="preserve">  - (vejnavn, postnr. og by):</t>
    </r>
  </si>
  <si>
    <t>Registreringsnummer:</t>
  </si>
  <si>
    <t>Kørselsgodtgørelse i alt:</t>
  </si>
  <si>
    <t>Øvrige udgifter</t>
  </si>
  <si>
    <t>OBS! Alle billetter og kvitteringer skal vedlægges som bilag. Kort/bankkvitteringer er ikke nok.</t>
  </si>
  <si>
    <t>Hotel ved overnatning:</t>
  </si>
  <si>
    <t>Morgenmad på hotel (pris skal oplyses)</t>
  </si>
  <si>
    <t>Øvrige udgifter i alt:</t>
  </si>
  <si>
    <r>
      <t xml:space="preserve">Beløb til udbetaling </t>
    </r>
    <r>
      <rPr>
        <sz val="10"/>
        <color theme="1"/>
        <rFont val="Times New Roman"/>
        <family val="1"/>
      </rPr>
      <t>- bliver udbetalt til NEMkonto</t>
    </r>
  </si>
  <si>
    <t>Dag:</t>
  </si>
  <si>
    <t>Måned:</t>
  </si>
  <si>
    <t>År:</t>
  </si>
  <si>
    <t>Tidspunkt:</t>
  </si>
  <si>
    <t>Status på udfyldning af ark:</t>
  </si>
  <si>
    <t>OBS: Alle lyseblå felter bedes udfyldes, før arket kan gemmes.</t>
  </si>
  <si>
    <t>Rejseoplysninger</t>
  </si>
  <si>
    <t>Har du husket at vedlægge alle nødvendige bilag?</t>
  </si>
  <si>
    <t>CPR-nummer:</t>
  </si>
  <si>
    <t>Afrejse:         (angives med tal i hver rubrik)</t>
  </si>
  <si>
    <t>Hjemrejse:     (angives med tal i hver rubrik)</t>
  </si>
  <si>
    <t>Time/dagpenge (udregnet via afrejse/hjemrejse dato og tid):</t>
  </si>
  <si>
    <t>Antal nattillæg (udokumenteret logi sats kr. 255,00):</t>
  </si>
  <si>
    <t>Antal kørte kilometer t/r (sats kr. 2,23):</t>
  </si>
  <si>
    <t>Broafgift, parkering, taxa, transport m.m.:</t>
  </si>
  <si>
    <t>Rejse- og udlægsafregning over 24 timer</t>
  </si>
  <si>
    <t>Rejsens formål/mødets navn: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</si>
</sst>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h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0"/>
      <name val="Times New Roman"/>
      <family val="1"/>
    </font>
    <font>
      <b/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5">
    <xf numFmtId="0" fontId="0" fillId="0" borderId="0" xfId="0"/>
    <xf numFmtId="4" fontId="6" fillId="3" borderId="15" xfId="0" applyNumberFormat="1" applyFont="1" applyFill="1" applyBorder="1" applyAlignment="1" applyProtection="1">
      <alignment vertical="center"/>
      <protection locked="0"/>
    </xf>
    <xf numFmtId="1" fontId="6" fillId="3" borderId="14" xfId="0" applyNumberFormat="1" applyFont="1" applyFill="1" applyBorder="1" applyAlignment="1" applyProtection="1">
      <alignment vertical="center"/>
      <protection locked="0"/>
    </xf>
    <xf numFmtId="1" fontId="6" fillId="3" borderId="14" xfId="0" applyNumberFormat="1" applyFont="1" applyFill="1" applyBorder="1" applyAlignment="1" applyProtection="1">
      <alignment horizontal="right" vertical="center"/>
      <protection locked="0"/>
    </xf>
    <xf numFmtId="164" fontId="6" fillId="3" borderId="15" xfId="0" applyNumberFormat="1" applyFont="1" applyFill="1" applyBorder="1" applyAlignment="1" applyProtection="1">
      <alignment vertical="center"/>
      <protection locked="0"/>
    </xf>
    <xf numFmtId="0" fontId="0" fillId="6" borderId="0" xfId="0" applyFill="1" applyProtection="1"/>
    <xf numFmtId="0" fontId="11" fillId="5" borderId="0" xfId="0" applyFont="1" applyFill="1" applyProtection="1"/>
    <xf numFmtId="0" fontId="4" fillId="6" borderId="0" xfId="0" applyFont="1" applyFill="1" applyProtection="1"/>
    <xf numFmtId="0" fontId="6" fillId="0" borderId="4" xfId="0" applyFont="1" applyBorder="1" applyAlignment="1" applyProtection="1">
      <alignment horizontal="left" vertical="center"/>
    </xf>
    <xf numFmtId="0" fontId="13" fillId="6" borderId="0" xfId="0" applyFont="1" applyFill="1" applyProtection="1"/>
    <xf numFmtId="0" fontId="6" fillId="0" borderId="7" xfId="0" applyFont="1" applyBorder="1" applyAlignment="1" applyProtection="1">
      <alignment horizontal="left" vertical="center"/>
    </xf>
    <xf numFmtId="0" fontId="6" fillId="6" borderId="0" xfId="0" applyFont="1" applyFill="1" applyBorder="1" applyAlignment="1" applyProtection="1">
      <alignment horizontal="left" vertical="center"/>
    </xf>
    <xf numFmtId="0" fontId="7" fillId="6" borderId="0" xfId="0" applyFont="1" applyFill="1" applyAlignment="1" applyProtection="1">
      <alignment vertical="center"/>
    </xf>
    <xf numFmtId="0" fontId="8" fillId="0" borderId="13" xfId="0" applyFont="1" applyBorder="1" applyAlignment="1" applyProtection="1">
      <alignment horizontal="left" vertical="center"/>
    </xf>
    <xf numFmtId="0" fontId="6" fillId="0" borderId="14" xfId="0" applyFont="1" applyBorder="1" applyAlignment="1" applyProtection="1">
      <alignment horizontal="right" vertical="center"/>
    </xf>
    <xf numFmtId="14" fontId="13" fillId="0" borderId="0" xfId="0" applyNumberFormat="1" applyFont="1" applyProtection="1"/>
    <xf numFmtId="0" fontId="5" fillId="2" borderId="7" xfId="0" applyFont="1" applyFill="1" applyBorder="1" applyAlignment="1" applyProtection="1">
      <alignment horizontal="left" vertical="center"/>
    </xf>
    <xf numFmtId="0" fontId="9" fillId="2" borderId="8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 vertical="center"/>
    </xf>
    <xf numFmtId="0" fontId="5" fillId="2" borderId="9" xfId="0" applyFont="1" applyFill="1" applyBorder="1" applyAlignment="1" applyProtection="1">
      <alignment horizontal="left" vertical="center"/>
    </xf>
    <xf numFmtId="14" fontId="12" fillId="0" borderId="0" xfId="0" applyNumberFormat="1" applyFont="1" applyProtection="1"/>
    <xf numFmtId="14" fontId="12" fillId="6" borderId="0" xfId="0" applyNumberFormat="1" applyFont="1" applyFill="1" applyProtection="1"/>
    <xf numFmtId="0" fontId="6" fillId="0" borderId="13" xfId="0" applyFont="1" applyBorder="1" applyAlignment="1" applyProtection="1">
      <alignment horizontal="left" vertical="center"/>
    </xf>
    <xf numFmtId="0" fontId="0" fillId="0" borderId="14" xfId="0" applyBorder="1" applyProtection="1"/>
    <xf numFmtId="0" fontId="8" fillId="0" borderId="14" xfId="0" applyNumberFormat="1" applyFont="1" applyFill="1" applyBorder="1" applyAlignment="1" applyProtection="1">
      <alignment horizontal="center" vertical="center"/>
    </xf>
    <xf numFmtId="4" fontId="6" fillId="0" borderId="14" xfId="1" applyNumberFormat="1" applyFont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center" vertical="center"/>
    </xf>
    <xf numFmtId="4" fontId="6" fillId="0" borderId="15" xfId="0" applyNumberFormat="1" applyFont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vertical="center"/>
    </xf>
    <xf numFmtId="0" fontId="13" fillId="0" borderId="0" xfId="0" applyFont="1" applyProtection="1"/>
    <xf numFmtId="0" fontId="6" fillId="0" borderId="14" xfId="0" applyFont="1" applyFill="1" applyBorder="1" applyAlignment="1" applyProtection="1">
      <alignment horizontal="right" vertical="center"/>
    </xf>
    <xf numFmtId="0" fontId="5" fillId="2" borderId="18" xfId="0" applyFont="1" applyFill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vertical="center"/>
    </xf>
    <xf numFmtId="4" fontId="5" fillId="2" borderId="19" xfId="0" applyNumberFormat="1" applyFont="1" applyFill="1" applyBorder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center" vertical="center"/>
    </xf>
    <xf numFmtId="4" fontId="5" fillId="2" borderId="9" xfId="0" applyNumberFormat="1" applyFont="1" applyFill="1" applyBorder="1" applyAlignment="1" applyProtection="1">
      <alignment vertical="center"/>
    </xf>
    <xf numFmtId="0" fontId="10" fillId="6" borderId="0" xfId="0" applyFont="1" applyFill="1" applyAlignment="1" applyProtection="1">
      <alignment vertical="center"/>
    </xf>
    <xf numFmtId="0" fontId="6" fillId="6" borderId="0" xfId="0" applyFont="1" applyFill="1" applyBorder="1" applyAlignment="1" applyProtection="1">
      <alignment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14" xfId="0" applyFont="1" applyFill="1" applyBorder="1" applyAlignment="1" applyProtection="1">
      <alignment horizontal="left" vertical="center"/>
    </xf>
    <xf numFmtId="0" fontId="5" fillId="4" borderId="8" xfId="0" applyFont="1" applyFill="1" applyBorder="1" applyAlignment="1" applyProtection="1">
      <alignment horizontal="center" vertical="center"/>
    </xf>
    <xf numFmtId="0" fontId="6" fillId="6" borderId="0" xfId="0" applyFont="1" applyFill="1" applyAlignment="1" applyProtection="1">
      <alignment vertical="center"/>
    </xf>
    <xf numFmtId="4" fontId="5" fillId="2" borderId="3" xfId="0" applyNumberFormat="1" applyFont="1" applyFill="1" applyBorder="1" applyAlignment="1" applyProtection="1">
      <alignment vertical="center"/>
    </xf>
    <xf numFmtId="0" fontId="0" fillId="0" borderId="0" xfId="0" applyProtection="1"/>
    <xf numFmtId="1" fontId="6" fillId="3" borderId="17" xfId="0" applyNumberFormat="1" applyFont="1" applyFill="1" applyBorder="1" applyAlignment="1" applyProtection="1">
      <alignment horizontal="right" vertical="center"/>
      <protection locked="0"/>
    </xf>
    <xf numFmtId="1" fontId="6" fillId="3" borderId="17" xfId="0" applyNumberFormat="1" applyFont="1" applyFill="1" applyBorder="1" applyAlignment="1" applyProtection="1">
      <alignment vertical="center"/>
      <protection locked="0"/>
    </xf>
    <xf numFmtId="164" fontId="6" fillId="3" borderId="21" xfId="0" applyNumberFormat="1" applyFont="1" applyFill="1" applyBorder="1" applyAlignment="1" applyProtection="1">
      <alignment vertical="center"/>
      <protection locked="0"/>
    </xf>
    <xf numFmtId="0" fontId="6" fillId="0" borderId="17" xfId="0" applyFont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left" vertical="center"/>
    </xf>
    <xf numFmtId="0" fontId="0" fillId="5" borderId="3" xfId="0" applyFill="1" applyBorder="1" applyProtection="1">
      <protection locked="0"/>
    </xf>
    <xf numFmtId="0" fontId="6" fillId="6" borderId="20" xfId="0" applyFont="1" applyFill="1" applyBorder="1" applyAlignment="1" applyProtection="1">
      <alignment horizontal="left" vertical="center"/>
    </xf>
    <xf numFmtId="0" fontId="5" fillId="2" borderId="8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left" vertical="center"/>
    </xf>
    <xf numFmtId="0" fontId="5" fillId="4" borderId="1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5" fillId="2" borderId="3" xfId="0" applyFont="1" applyFill="1" applyBorder="1" applyAlignment="1" applyProtection="1">
      <alignment horizontal="left" vertical="center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49" fontId="6" fillId="3" borderId="8" xfId="0" applyNumberFormat="1" applyFont="1" applyFill="1" applyBorder="1" applyAlignment="1" applyProtection="1">
      <alignment horizontal="left" vertical="center"/>
      <protection locked="0"/>
    </xf>
    <xf numFmtId="49" fontId="6" fillId="3" borderId="9" xfId="0" applyNumberFormat="1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 vertical="center"/>
    </xf>
    <xf numFmtId="0" fontId="5" fillId="2" borderId="6" xfId="0" applyFont="1" applyFill="1" applyBorder="1" applyAlignment="1" applyProtection="1">
      <alignment horizontal="left" vertical="center"/>
    </xf>
    <xf numFmtId="0" fontId="8" fillId="0" borderId="22" xfId="0" applyFont="1" applyBorder="1" applyAlignment="1" applyProtection="1">
      <alignment horizontal="left"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24" xfId="0" applyFont="1" applyBorder="1" applyAlignment="1" applyProtection="1">
      <alignment horizontal="left" vertical="center"/>
    </xf>
    <xf numFmtId="0" fontId="5" fillId="2" borderId="16" xfId="0" applyFont="1" applyFill="1" applyBorder="1" applyAlignment="1" applyProtection="1">
      <alignment horizontal="left"/>
    </xf>
    <xf numFmtId="0" fontId="5" fillId="2" borderId="8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0" fontId="5" fillId="2" borderId="12" xfId="0" applyFont="1" applyFill="1" applyBorder="1" applyAlignment="1" applyProtection="1">
      <alignment horizontal="left" vertical="center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left" vertical="center"/>
      <protection locked="0"/>
    </xf>
    <xf numFmtId="0" fontId="6" fillId="5" borderId="15" xfId="0" applyFont="1" applyFill="1" applyBorder="1" applyAlignment="1" applyProtection="1">
      <alignment horizontal="left" vertical="center"/>
      <protection locked="0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14" xfId="0" applyFont="1" applyFill="1" applyBorder="1" applyAlignment="1" applyProtection="1">
      <alignment horizontal="left" vertical="center"/>
    </xf>
    <xf numFmtId="0" fontId="8" fillId="0" borderId="15" xfId="0" applyFont="1" applyFill="1" applyBorder="1" applyAlignment="1" applyProtection="1">
      <alignment horizontal="left" vertical="center"/>
    </xf>
    <xf numFmtId="0" fontId="6" fillId="3" borderId="17" xfId="0" applyFont="1" applyFill="1" applyBorder="1" applyAlignment="1" applyProtection="1">
      <alignment horizontal="left" vertical="center"/>
      <protection locked="0"/>
    </xf>
    <xf numFmtId="0" fontId="6" fillId="3" borderId="21" xfId="0" applyFont="1" applyFill="1" applyBorder="1" applyAlignment="1" applyProtection="1">
      <alignment horizontal="left" vertical="center"/>
      <protection locked="0"/>
    </xf>
    <xf numFmtId="0" fontId="6" fillId="3" borderId="14" xfId="0" applyFont="1" applyFill="1" applyBorder="1" applyAlignment="1" applyProtection="1">
      <alignment horizontal="left" vertical="center"/>
      <protection locked="0"/>
    </xf>
    <xf numFmtId="0" fontId="6" fillId="3" borderId="15" xfId="0" applyFont="1" applyFill="1" applyBorder="1" applyAlignment="1" applyProtection="1">
      <alignment horizontal="left" vertical="center"/>
      <protection locked="0"/>
    </xf>
  </cellXfs>
  <cellStyles count="2">
    <cellStyle name="Currency" xfId="1" builtinId="4"/>
    <cellStyle name="Normal" xfId="0" builtinId="0"/>
  </cellStyles>
  <dxfs count="18">
    <dxf>
      <fill>
        <patternFill>
          <bgColor rgb="FFFF8C8C"/>
        </patternFill>
      </fill>
    </dxf>
    <dxf>
      <fill>
        <patternFill>
          <bgColor rgb="FFFF5D5D"/>
        </patternFill>
      </fill>
    </dxf>
    <dxf>
      <fill>
        <patternFill>
          <bgColor theme="9" tint="0.39994506668294322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 patternType="solid"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  <dxf>
      <fill>
        <patternFill>
          <bgColor rgb="FFFF8C8C"/>
        </patternFill>
      </fill>
    </dxf>
  </dxfs>
  <tableStyles count="0" defaultTableStyle="TableStyleMedium2" defaultPivotStyle="PivotStyleLight16"/>
  <colors>
    <mruColors>
      <color rgb="FFD9E1F2"/>
      <color rgb="FFFF8C8C"/>
      <color rgb="FF8EA9DB"/>
      <color rgb="FFFEF29C"/>
      <color rgb="FFFDE89D"/>
      <color rgb="FFFF5D5D"/>
      <color rgb="FFFF4343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55136-5EDF-4C4A-B5FF-E62077215A82}">
  <sheetPr codeName="Sheet1">
    <pageSetUpPr fitToPage="1"/>
  </sheetPr>
  <dimension ref="B1:K42"/>
  <sheetViews>
    <sheetView showGridLines="0" showRowColHeaders="0" tabSelected="1" zoomScaleNormal="100" workbookViewId="0">
      <selection activeCell="C5" sqref="C5:J5"/>
    </sheetView>
  </sheetViews>
  <sheetFormatPr defaultColWidth="9.140625" defaultRowHeight="15" x14ac:dyDescent="0.25"/>
  <cols>
    <col min="1" max="1" width="3.28515625" style="5" customWidth="1"/>
    <col min="2" max="2" width="47.140625" style="5" customWidth="1"/>
    <col min="3" max="3" width="5.7109375" style="5" customWidth="1"/>
    <col min="4" max="4" width="6" style="5" customWidth="1"/>
    <col min="5" max="5" width="8" style="5" customWidth="1"/>
    <col min="6" max="6" width="6.42578125" style="5" customWidth="1"/>
    <col min="7" max="7" width="3.85546875" style="5" customWidth="1"/>
    <col min="8" max="8" width="8" style="5" customWidth="1"/>
    <col min="9" max="9" width="11.5703125" style="5" customWidth="1"/>
    <col min="10" max="10" width="16" style="5" customWidth="1"/>
    <col min="11" max="11" width="94" style="5" customWidth="1"/>
    <col min="12" max="12" width="9.140625" style="5"/>
    <col min="13" max="13" width="9.140625" style="5" customWidth="1"/>
    <col min="14" max="16384" width="9.140625" style="5"/>
  </cols>
  <sheetData>
    <row r="1" spans="2:11" ht="15.75" thickBot="1" x14ac:dyDescent="0.3"/>
    <row r="2" spans="2:11" ht="20.25" thickBot="1" x14ac:dyDescent="0.3">
      <c r="B2" s="65" t="s">
        <v>38</v>
      </c>
      <c r="C2" s="66"/>
      <c r="D2" s="66"/>
      <c r="E2" s="66"/>
      <c r="F2" s="66"/>
      <c r="G2" s="66"/>
      <c r="H2" s="66"/>
      <c r="I2" s="66"/>
      <c r="J2" s="67"/>
      <c r="K2" s="6" t="s">
        <v>28</v>
      </c>
    </row>
    <row r="3" spans="2:11" ht="15.75" thickBot="1" x14ac:dyDescent="0.3">
      <c r="B3" s="7"/>
      <c r="C3" s="7"/>
      <c r="D3" s="7"/>
      <c r="E3" s="7"/>
      <c r="F3" s="7"/>
      <c r="G3" s="7"/>
      <c r="H3" s="7"/>
      <c r="I3" s="7"/>
      <c r="J3" s="7"/>
    </row>
    <row r="4" spans="2:11" ht="15.75" thickBot="1" x14ac:dyDescent="0.3">
      <c r="B4" s="60" t="s">
        <v>0</v>
      </c>
      <c r="C4" s="61"/>
      <c r="D4" s="61"/>
      <c r="E4" s="61"/>
      <c r="F4" s="61"/>
      <c r="G4" s="61"/>
      <c r="H4" s="61"/>
      <c r="I4" s="61"/>
      <c r="J4" s="68"/>
    </row>
    <row r="5" spans="2:11" x14ac:dyDescent="0.25">
      <c r="B5" s="8" t="s">
        <v>1</v>
      </c>
      <c r="C5" s="69"/>
      <c r="D5" s="69"/>
      <c r="E5" s="69"/>
      <c r="F5" s="69"/>
      <c r="G5" s="69"/>
      <c r="H5" s="69"/>
      <c r="I5" s="69"/>
      <c r="J5" s="70"/>
      <c r="K5" s="9" t="str">
        <f>IF(TRIM(C5)="", "⚠️ Udfyld venligst navn i det lyseblå felt til venstre", "")</f>
        <v>⚠️ Udfyld venligst navn i det lyseblå felt til venstre</v>
      </c>
    </row>
    <row r="6" spans="2:11" ht="15.75" thickBot="1" x14ac:dyDescent="0.3">
      <c r="B6" s="10" t="s">
        <v>31</v>
      </c>
      <c r="C6" s="71"/>
      <c r="D6" s="71"/>
      <c r="E6" s="71"/>
      <c r="F6" s="71"/>
      <c r="G6" s="71"/>
      <c r="H6" s="71"/>
      <c r="I6" s="71"/>
      <c r="J6" s="72"/>
      <c r="K6" s="9" t="str">
        <f>IF(TRIM(C6)="", "⚠️ Udfyld venligst CPR. nr. som 10 tal i rækkefølge i det lyseblå felt til venstre", "")</f>
        <v>⚠️ Udfyld venligst CPR. nr. som 10 tal i rækkefølge i det lyseblå felt til venstre</v>
      </c>
    </row>
    <row r="7" spans="2:11" ht="15.75" thickBot="1" x14ac:dyDescent="0.3">
      <c r="B7" s="11"/>
      <c r="C7" s="11"/>
      <c r="D7" s="11"/>
      <c r="E7" s="11"/>
      <c r="F7" s="12"/>
      <c r="G7" s="11"/>
      <c r="H7" s="11"/>
      <c r="I7" s="11"/>
      <c r="J7" s="11"/>
      <c r="K7" s="9"/>
    </row>
    <row r="8" spans="2:11" x14ac:dyDescent="0.25">
      <c r="B8" s="73" t="s">
        <v>29</v>
      </c>
      <c r="C8" s="74"/>
      <c r="D8" s="74"/>
      <c r="E8" s="74"/>
      <c r="F8" s="74"/>
      <c r="G8" s="74"/>
      <c r="H8" s="74"/>
      <c r="I8" s="74"/>
      <c r="J8" s="75"/>
      <c r="K8" s="9"/>
    </row>
    <row r="9" spans="2:11" x14ac:dyDescent="0.25">
      <c r="B9" s="53" t="s">
        <v>39</v>
      </c>
      <c r="C9" s="86"/>
      <c r="D9" s="86"/>
      <c r="E9" s="86"/>
      <c r="F9" s="86"/>
      <c r="G9" s="86"/>
      <c r="H9" s="86"/>
      <c r="I9" s="86"/>
      <c r="J9" s="87"/>
      <c r="K9" s="15" t="str">
        <f>IF(TRIM(C9)="", "⚠️ Udfyld venligst det lyseblå felt til venstre", "")</f>
        <v>⚠️ Udfyld venligst det lyseblå felt til venstre</v>
      </c>
    </row>
    <row r="10" spans="2:11" x14ac:dyDescent="0.25">
      <c r="B10" s="51" t="s">
        <v>32</v>
      </c>
      <c r="C10" s="49" t="s">
        <v>23</v>
      </c>
      <c r="D10" s="46"/>
      <c r="E10" s="49" t="s">
        <v>24</v>
      </c>
      <c r="F10" s="47"/>
      <c r="G10" s="49" t="s">
        <v>25</v>
      </c>
      <c r="H10" s="47"/>
      <c r="I10" s="49" t="s">
        <v>26</v>
      </c>
      <c r="J10" s="48"/>
      <c r="K10" s="15" t="str">
        <f>IF(OR(TRIM(D10)="", TRIM(F10)="", TRIM(H10)="", TRIM(J10)=""), "⚠️ Udfyld venligst de fire lyseblå datofelter til venstre", "")</f>
        <v>⚠️ Udfyld venligst de fire lyseblå datofelter til venstre</v>
      </c>
    </row>
    <row r="11" spans="2:11" x14ac:dyDescent="0.25">
      <c r="B11" s="13" t="s">
        <v>33</v>
      </c>
      <c r="C11" s="49" t="s">
        <v>23</v>
      </c>
      <c r="D11" s="3"/>
      <c r="E11" s="14" t="s">
        <v>24</v>
      </c>
      <c r="F11" s="2"/>
      <c r="G11" s="14" t="s">
        <v>25</v>
      </c>
      <c r="H11" s="2"/>
      <c r="I11" s="14" t="s">
        <v>26</v>
      </c>
      <c r="J11" s="4"/>
      <c r="K11" s="15" t="str">
        <f>IF(OR(TRIM(D11)="", TRIM(F11)="", TRIM(H11)="", TRIM(J11)=""), "⚠️ Udfyld venligst de fire lyseblå datofelter til venstre", "")</f>
        <v>⚠️ Udfyld venligst de fire lyseblå datofelter til venstre</v>
      </c>
    </row>
    <row r="12" spans="2:11" ht="15.75" thickBot="1" x14ac:dyDescent="0.3">
      <c r="B12" s="16" t="s">
        <v>2</v>
      </c>
      <c r="C12" s="79" t="s">
        <v>3</v>
      </c>
      <c r="D12" s="80"/>
      <c r="E12" s="79"/>
      <c r="F12" s="17"/>
      <c r="G12" s="18">
        <f>INT(J13 - I13)</f>
        <v>0</v>
      </c>
      <c r="H12" s="85" t="s">
        <v>4</v>
      </c>
      <c r="I12" s="85"/>
      <c r="J12" s="19">
        <f>HOUR((J13 - I13) - INT(J13 - I13)) + ROUND(MINUTE((J13 - I13) - INT(J13 - I13)) / 60, 0)</f>
        <v>0</v>
      </c>
      <c r="K12" s="9"/>
    </row>
    <row r="13" spans="2:11" ht="15.75" thickBot="1" x14ac:dyDescent="0.3">
      <c r="B13" s="12"/>
      <c r="I13" s="20">
        <f>IF(COUNTA(D10,F10,H10,J10)&lt;4, 0, DATE(H10,F10,D10) + TIME(HOUR(J10),MINUTE(J10),0))</f>
        <v>0</v>
      </c>
      <c r="J13" s="21">
        <f>IF(COUNTA(D11,F11,H11,J11)&lt;4, 0, DATE(H11,F11,D11) + TIME(HOUR(J11),MINUTE(J11),0))</f>
        <v>0</v>
      </c>
      <c r="K13" s="9"/>
    </row>
    <row r="14" spans="2:11" x14ac:dyDescent="0.25">
      <c r="B14" s="81" t="s">
        <v>5</v>
      </c>
      <c r="C14" s="82"/>
      <c r="D14" s="82"/>
      <c r="E14" s="82"/>
      <c r="F14" s="82"/>
      <c r="G14" s="82"/>
      <c r="H14" s="82"/>
      <c r="I14" s="82"/>
      <c r="J14" s="83"/>
      <c r="K14" s="9"/>
    </row>
    <row r="15" spans="2:11" x14ac:dyDescent="0.25">
      <c r="B15" s="22" t="s">
        <v>34</v>
      </c>
      <c r="C15" s="23"/>
      <c r="D15" s="24"/>
      <c r="E15" s="25">
        <v>597</v>
      </c>
      <c r="F15" s="26"/>
      <c r="G15" s="25"/>
      <c r="H15" s="58" t="s">
        <v>6</v>
      </c>
      <c r="I15" s="58"/>
      <c r="J15" s="27">
        <f>SUM(G12*597)+(SUM(J12*24.88))</f>
        <v>0</v>
      </c>
      <c r="K15" s="9"/>
    </row>
    <row r="16" spans="2:11" x14ac:dyDescent="0.25">
      <c r="B16" s="22" t="s">
        <v>35</v>
      </c>
      <c r="C16" s="84"/>
      <c r="D16" s="84"/>
      <c r="E16" s="28"/>
      <c r="F16" s="25"/>
      <c r="G16" s="29"/>
      <c r="H16" s="58" t="s">
        <v>6</v>
      </c>
      <c r="I16" s="58"/>
      <c r="J16" s="27">
        <f>C16*255</f>
        <v>0</v>
      </c>
      <c r="K16" s="30" t="str">
        <f>IF(TRIM(C16)="",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7" spans="2:11" x14ac:dyDescent="0.25">
      <c r="B17" s="22" t="s">
        <v>7</v>
      </c>
      <c r="C17" s="84"/>
      <c r="D17" s="84"/>
      <c r="E17" s="31"/>
      <c r="F17" s="25"/>
      <c r="G17" s="29"/>
      <c r="H17" s="58" t="s">
        <v>6</v>
      </c>
      <c r="I17" s="58"/>
      <c r="J17" s="27">
        <f>C17*89.55</f>
        <v>0</v>
      </c>
      <c r="K17" s="30" t="str">
        <f>IF(TRIM(C17)="",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8" spans="2:11" x14ac:dyDescent="0.25">
      <c r="B18" s="22" t="s">
        <v>8</v>
      </c>
      <c r="C18" s="84"/>
      <c r="D18" s="84"/>
      <c r="E18" s="31"/>
      <c r="F18" s="25"/>
      <c r="G18" s="29"/>
      <c r="H18" s="58" t="s">
        <v>6</v>
      </c>
      <c r="I18" s="58"/>
      <c r="J18" s="27">
        <f>C18*179.1</f>
        <v>0</v>
      </c>
      <c r="K18" s="30" t="str">
        <f>IF(TRIM(C18)="",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19" spans="2:11" x14ac:dyDescent="0.25">
      <c r="B19" s="22" t="s">
        <v>9</v>
      </c>
      <c r="C19" s="84"/>
      <c r="D19" s="84"/>
      <c r="E19" s="31"/>
      <c r="F19" s="25"/>
      <c r="G19" s="29"/>
      <c r="H19" s="58" t="s">
        <v>6</v>
      </c>
      <c r="I19" s="58"/>
      <c r="J19" s="27">
        <f>C19*179.1</f>
        <v>0</v>
      </c>
      <c r="K19" s="30" t="str">
        <f>IF(TRIM(C19)="",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0" spans="2:11" ht="15.75" thickBot="1" x14ac:dyDescent="0.3">
      <c r="B20" s="32" t="s">
        <v>10</v>
      </c>
      <c r="C20" s="33"/>
      <c r="D20" s="33"/>
      <c r="E20" s="33"/>
      <c r="F20" s="33"/>
      <c r="G20" s="33"/>
      <c r="H20" s="85" t="s">
        <v>6</v>
      </c>
      <c r="I20" s="85"/>
      <c r="J20" s="34">
        <f>SUM(J15:J16) - SUM(J17:J19)</f>
        <v>0</v>
      </c>
      <c r="K20" s="9"/>
    </row>
    <row r="21" spans="2:11" ht="15.75" thickBot="1" x14ac:dyDescent="0.3">
      <c r="K21" s="9"/>
    </row>
    <row r="22" spans="2:11" x14ac:dyDescent="0.25">
      <c r="B22" s="81" t="s">
        <v>11</v>
      </c>
      <c r="C22" s="82"/>
      <c r="D22" s="82"/>
      <c r="E22" s="82"/>
      <c r="F22" s="82"/>
      <c r="G22" s="82"/>
      <c r="H22" s="82"/>
      <c r="I22" s="82"/>
      <c r="J22" s="83"/>
      <c r="K22" s="9"/>
    </row>
    <row r="23" spans="2:11" x14ac:dyDescent="0.25">
      <c r="B23" s="88" t="s">
        <v>12</v>
      </c>
      <c r="C23" s="89"/>
      <c r="D23" s="89"/>
      <c r="E23" s="89"/>
      <c r="F23" s="89"/>
      <c r="G23" s="89"/>
      <c r="H23" s="89"/>
      <c r="I23" s="89"/>
      <c r="J23" s="90"/>
      <c r="K23" s="9"/>
    </row>
    <row r="24" spans="2:11" x14ac:dyDescent="0.25">
      <c r="B24" s="35" t="s">
        <v>13</v>
      </c>
      <c r="C24" s="91"/>
      <c r="D24" s="91"/>
      <c r="E24" s="91"/>
      <c r="F24" s="91"/>
      <c r="G24" s="91"/>
      <c r="H24" s="91"/>
      <c r="I24" s="91"/>
      <c r="J24" s="92"/>
      <c r="K24" s="30" t="str">
        <f>IF(TRIM(C24)="",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5" spans="2:11" x14ac:dyDescent="0.25">
      <c r="B25" s="22" t="s">
        <v>14</v>
      </c>
      <c r="C25" s="93"/>
      <c r="D25" s="93"/>
      <c r="E25" s="93"/>
      <c r="F25" s="93"/>
      <c r="G25" s="93"/>
      <c r="H25" s="93"/>
      <c r="I25" s="93"/>
      <c r="J25" s="94"/>
      <c r="K25" s="30" t="str">
        <f>IF(TRIM(C25)="", "⚠️ Udfyld venligst adressenavn i det lyseblå felt til venstre. Har du ikke haft kørsel i egen bil, skriv da 0 i feltet.", "")</f>
        <v>⚠️ Udfyld venligst adressenavn i det lyseblå felt til venstre. Har du ikke haft kørsel i egen bil, skriv da 0 i feltet.</v>
      </c>
    </row>
    <row r="26" spans="2:11" x14ac:dyDescent="0.25">
      <c r="B26" s="22" t="s">
        <v>15</v>
      </c>
      <c r="C26" s="93"/>
      <c r="D26" s="93"/>
      <c r="E26" s="93"/>
      <c r="F26" s="93"/>
      <c r="G26" s="93"/>
      <c r="H26" s="93"/>
      <c r="I26" s="93"/>
      <c r="J26" s="94"/>
      <c r="K26" s="30" t="str">
        <f>IF(TRIM(C26)="", "⚠️ Udfyld venligst registreringsnummer i det lyseblå felt til venstre. Har du ikke haft kørsel i egen bil, skriv da 0 i feltet.", "")</f>
        <v>⚠️ Udfyld venligst registreringsnummer i det lyseblå felt til venstre. Har du ikke haft kørsel i egen bil, skriv da 0 i feltet.</v>
      </c>
    </row>
    <row r="27" spans="2:11" x14ac:dyDescent="0.25">
      <c r="B27" s="22" t="s">
        <v>36</v>
      </c>
      <c r="C27" s="84"/>
      <c r="D27" s="84"/>
      <c r="E27" s="58"/>
      <c r="F27" s="58"/>
      <c r="G27" s="36"/>
      <c r="H27" s="58" t="s">
        <v>6</v>
      </c>
      <c r="I27" s="58"/>
      <c r="J27" s="27">
        <f>C27*2.23</f>
        <v>0</v>
      </c>
      <c r="K27" s="30" t="str">
        <f>IF(TRIM(C27)="", "⚠️ Udfyld venligst antal i det lyseblå felt til venstre. Har du ikke haft denne type udlæg, skriv da 0 i feltet.", "")</f>
        <v>⚠️ Udfyld venligst antal i det lyseblå felt til venstre. Har du ikke haft denne type udlæg, skriv da 0 i feltet.</v>
      </c>
    </row>
    <row r="28" spans="2:11" ht="15.75" thickBot="1" x14ac:dyDescent="0.3">
      <c r="B28" s="16" t="s">
        <v>16</v>
      </c>
      <c r="C28" s="54"/>
      <c r="D28" s="54"/>
      <c r="E28" s="54"/>
      <c r="F28" s="54"/>
      <c r="G28" s="54"/>
      <c r="H28" s="85" t="s">
        <v>6</v>
      </c>
      <c r="I28" s="85"/>
      <c r="J28" s="37">
        <f>SUM(J27)</f>
        <v>0</v>
      </c>
      <c r="K28" s="9"/>
    </row>
    <row r="29" spans="2:11" ht="15.75" thickBot="1" x14ac:dyDescent="0.3">
      <c r="B29" s="38"/>
      <c r="C29" s="39"/>
      <c r="D29" s="39"/>
      <c r="E29" s="39"/>
      <c r="F29" s="11"/>
      <c r="G29" s="11"/>
      <c r="H29" s="11"/>
      <c r="I29" s="11"/>
      <c r="J29" s="11"/>
      <c r="K29" s="9"/>
    </row>
    <row r="30" spans="2:11" x14ac:dyDescent="0.25">
      <c r="B30" s="81" t="s">
        <v>17</v>
      </c>
      <c r="C30" s="82"/>
      <c r="D30" s="82"/>
      <c r="E30" s="82"/>
      <c r="F30" s="82"/>
      <c r="G30" s="82"/>
      <c r="H30" s="82"/>
      <c r="I30" s="82"/>
      <c r="J30" s="83"/>
      <c r="K30" s="9"/>
    </row>
    <row r="31" spans="2:11" x14ac:dyDescent="0.25">
      <c r="B31" s="76" t="s">
        <v>18</v>
      </c>
      <c r="C31" s="77"/>
      <c r="D31" s="77"/>
      <c r="E31" s="77"/>
      <c r="F31" s="77"/>
      <c r="G31" s="77"/>
      <c r="H31" s="77"/>
      <c r="I31" s="77"/>
      <c r="J31" s="78"/>
      <c r="K31" s="9"/>
    </row>
    <row r="32" spans="2:11" x14ac:dyDescent="0.25">
      <c r="B32" s="22" t="s">
        <v>37</v>
      </c>
      <c r="C32" s="40"/>
      <c r="D32" s="40"/>
      <c r="E32" s="40"/>
      <c r="F32" s="40"/>
      <c r="G32" s="40"/>
      <c r="H32" s="58" t="s">
        <v>6</v>
      </c>
      <c r="I32" s="58"/>
      <c r="J32" s="1"/>
      <c r="K32" s="30" t="str">
        <f>IF(TRIM(J32)="",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3" spans="2:11" x14ac:dyDescent="0.25">
      <c r="B33" s="22" t="s">
        <v>19</v>
      </c>
      <c r="C33" s="29"/>
      <c r="D33" s="29"/>
      <c r="E33" s="29"/>
      <c r="F33" s="29"/>
      <c r="G33" s="29"/>
      <c r="H33" s="58" t="s">
        <v>6</v>
      </c>
      <c r="I33" s="58"/>
      <c r="J33" s="1"/>
      <c r="K33" s="30" t="str">
        <f>IF(TRIM(J33)="",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4" spans="2:11" x14ac:dyDescent="0.25">
      <c r="B34" s="22" t="s">
        <v>20</v>
      </c>
      <c r="C34" s="41"/>
      <c r="D34" s="41"/>
      <c r="E34" s="41"/>
      <c r="F34" s="41"/>
      <c r="G34" s="41"/>
      <c r="H34" s="58" t="s">
        <v>6</v>
      </c>
      <c r="I34" s="58"/>
      <c r="J34" s="1"/>
      <c r="K34" s="30" t="str">
        <f>IF(TRIM(J34)="", "⚠️ Udfyld venligst beløb i det lyseblå felt til venstre. Har du ikke haft denne type udlæg, skriv da 0 i feltet.", "")</f>
        <v>⚠️ Udfyld venligst beløb i det lyseblå felt til venstre. Har du ikke haft denne type udlæg, skriv da 0 i feltet.</v>
      </c>
    </row>
    <row r="35" spans="2:11" ht="15.75" thickBot="1" x14ac:dyDescent="0.3">
      <c r="B35" s="16" t="s">
        <v>21</v>
      </c>
      <c r="C35" s="54"/>
      <c r="D35" s="54"/>
      <c r="E35" s="54"/>
      <c r="F35" s="54"/>
      <c r="G35" s="42"/>
      <c r="H35" s="59" t="s">
        <v>6</v>
      </c>
      <c r="I35" s="59"/>
      <c r="J35" s="37">
        <f>SUM(J32:J34)</f>
        <v>0</v>
      </c>
    </row>
    <row r="36" spans="2:11" ht="15.75" thickBot="1" x14ac:dyDescent="0.3">
      <c r="B36" s="43"/>
      <c r="C36" s="43"/>
      <c r="D36" s="43"/>
      <c r="E36" s="43"/>
      <c r="F36" s="43"/>
      <c r="G36" s="43"/>
      <c r="H36" s="43"/>
      <c r="I36" s="43"/>
      <c r="J36" s="43"/>
    </row>
    <row r="37" spans="2:11" ht="15.75" thickBot="1" x14ac:dyDescent="0.3">
      <c r="B37" s="60" t="s">
        <v>22</v>
      </c>
      <c r="C37" s="61"/>
      <c r="D37" s="61"/>
      <c r="E37" s="61"/>
      <c r="F37" s="61"/>
      <c r="G37" s="61"/>
      <c r="H37" s="64" t="s">
        <v>6</v>
      </c>
      <c r="I37" s="64"/>
      <c r="J37" s="44">
        <f>SUM(J20+J28+J35)</f>
        <v>0</v>
      </c>
      <c r="K37" s="45"/>
    </row>
    <row r="38" spans="2:11" ht="15.75" thickBot="1" x14ac:dyDescent="0.3"/>
    <row r="39" spans="2:11" ht="15.75" thickBot="1" x14ac:dyDescent="0.3">
      <c r="B39" s="62" t="s">
        <v>30</v>
      </c>
      <c r="C39" s="63"/>
      <c r="D39" s="63"/>
      <c r="E39" s="63"/>
      <c r="F39" s="63"/>
      <c r="G39" s="63"/>
      <c r="H39" s="63"/>
      <c r="I39" s="63"/>
      <c r="J39" s="52"/>
      <c r="K39" s="9" t="str">
        <f>IF(TRIM(J39)="", "⚠️ Indikér at du har husket at tilføje alle bilag ved at skrive 'JA' I feltet.", "")</f>
        <v>⚠️ Indikér at du har husket at tilføje alle bilag ved at skrive 'JA' I feltet.</v>
      </c>
    </row>
    <row r="40" spans="2:11" ht="15" customHeight="1" x14ac:dyDescent="0.25"/>
    <row r="41" spans="2:11" ht="15.75" thickBot="1" x14ac:dyDescent="0.3"/>
    <row r="42" spans="2:11" ht="49.5" customHeight="1" thickBot="1" x14ac:dyDescent="0.3">
      <c r="B42" s="50" t="s">
        <v>27</v>
      </c>
      <c r="C42" s="55" t="str">
        <f>IF(AND(
C5&lt;&gt;"", C6&lt;&gt;"", C9&lt;&gt;"",D10&lt;&gt;"", F10&lt;&gt;"", H10&lt;&gt;"", J10&lt;&gt;"",
D11&lt;&gt;"", F11&lt;&gt;"", H11&lt;&gt;"", J11&lt;&gt;"",
C16&lt;&gt;"", C17&lt;&gt;"", C18&lt;&gt;"", C19&lt;&gt;"", C24&lt;&gt;"", C25&lt;&gt;"", C26&lt;&gt;"", C27&lt;&gt;"",
J32&lt;&gt;"", J33&lt;&gt;"", J34&lt;&gt;"", J39&lt;&gt;""
),
"✅ Alle nødvendige felter er blevet udfyldt. Husk at vedlægge dokumentation for udgifter i form af bilag",
"❌ Der er felter, som mangler at blive udfyldt.")</f>
        <v>❌ Der er felter, som mangler at blive udfyldt.</v>
      </c>
      <c r="D42" s="56"/>
      <c r="E42" s="56"/>
      <c r="F42" s="56"/>
      <c r="G42" s="56"/>
      <c r="H42" s="56"/>
      <c r="I42" s="56"/>
      <c r="J42" s="57"/>
    </row>
  </sheetData>
  <sheetProtection algorithmName="SHA-512" hashValue="ZEMgdIsXVPXBrNXUVShv/glzDEFVFww8wkeWDlAjNF1bJTmKJfY5CIWbncKD7rv03AgwzZd/PpTQAsOkLqYb8A==" saltValue="BWXJ4WCz0fmojwJEWMLQIg==" spinCount="100000" sheet="1" objects="1" scenarios="1" selectLockedCells="1"/>
  <mergeCells count="38">
    <mergeCell ref="C19:D19"/>
    <mergeCell ref="H19:I19"/>
    <mergeCell ref="C9:J9"/>
    <mergeCell ref="H20:I20"/>
    <mergeCell ref="B30:J30"/>
    <mergeCell ref="B23:J23"/>
    <mergeCell ref="C24:J24"/>
    <mergeCell ref="C25:J25"/>
    <mergeCell ref="C26:J26"/>
    <mergeCell ref="B31:J31"/>
    <mergeCell ref="C12:E12"/>
    <mergeCell ref="B14:J14"/>
    <mergeCell ref="C16:D16"/>
    <mergeCell ref="C17:D17"/>
    <mergeCell ref="C18:D18"/>
    <mergeCell ref="H15:I15"/>
    <mergeCell ref="H16:I16"/>
    <mergeCell ref="H17:I17"/>
    <mergeCell ref="H18:I18"/>
    <mergeCell ref="H12:I12"/>
    <mergeCell ref="H28:I28"/>
    <mergeCell ref="H27:I27"/>
    <mergeCell ref="C27:D27"/>
    <mergeCell ref="E27:F27"/>
    <mergeCell ref="B22:J22"/>
    <mergeCell ref="B2:J2"/>
    <mergeCell ref="B4:J4"/>
    <mergeCell ref="C5:J5"/>
    <mergeCell ref="C6:J6"/>
    <mergeCell ref="B8:J8"/>
    <mergeCell ref="C42:J42"/>
    <mergeCell ref="H32:I32"/>
    <mergeCell ref="H33:I33"/>
    <mergeCell ref="H34:I34"/>
    <mergeCell ref="H35:I35"/>
    <mergeCell ref="B37:G37"/>
    <mergeCell ref="B39:I39"/>
    <mergeCell ref="H37:I37"/>
  </mergeCells>
  <conditionalFormatting sqref="K5">
    <cfRule type="expression" dxfId="17" priority="20">
      <formula>K5&lt;&gt;""</formula>
    </cfRule>
  </conditionalFormatting>
  <conditionalFormatting sqref="K6">
    <cfRule type="expression" dxfId="16" priority="19">
      <formula>K6&lt;&gt;""</formula>
    </cfRule>
  </conditionalFormatting>
  <conditionalFormatting sqref="K9:K10">
    <cfRule type="expression" dxfId="15" priority="18">
      <formula>K9&lt;&gt;""</formula>
    </cfRule>
  </conditionalFormatting>
  <conditionalFormatting sqref="K11">
    <cfRule type="expression" dxfId="14" priority="17">
      <formula>K11&lt;&gt;""</formula>
    </cfRule>
  </conditionalFormatting>
  <conditionalFormatting sqref="K16">
    <cfRule type="expression" dxfId="13" priority="16">
      <formula>K16&lt;&gt;""</formula>
    </cfRule>
  </conditionalFormatting>
  <conditionalFormatting sqref="K17">
    <cfRule type="expression" dxfId="12" priority="15">
      <formula>K17&lt;&gt;""</formula>
    </cfRule>
  </conditionalFormatting>
  <conditionalFormatting sqref="K18">
    <cfRule type="expression" dxfId="11" priority="14">
      <formula>K18&lt;&gt;""</formula>
    </cfRule>
  </conditionalFormatting>
  <conditionalFormatting sqref="K19">
    <cfRule type="expression" dxfId="10" priority="13">
      <formula>K19&lt;&gt;""</formula>
    </cfRule>
  </conditionalFormatting>
  <conditionalFormatting sqref="K24">
    <cfRule type="expression" dxfId="9" priority="12">
      <formula>K24&lt;&gt;""</formula>
    </cfRule>
  </conditionalFormatting>
  <conditionalFormatting sqref="K25">
    <cfRule type="expression" dxfId="8" priority="11">
      <formula>K25&lt;&gt;""</formula>
    </cfRule>
  </conditionalFormatting>
  <conditionalFormatting sqref="K26">
    <cfRule type="expression" dxfId="7" priority="10">
      <formula>K26&lt;&gt;""</formula>
    </cfRule>
  </conditionalFormatting>
  <conditionalFormatting sqref="K27">
    <cfRule type="expression" dxfId="6" priority="9">
      <formula>K27&lt;&gt;""</formula>
    </cfRule>
  </conditionalFormatting>
  <conditionalFormatting sqref="K32">
    <cfRule type="expression" dxfId="5" priority="8">
      <formula>K32&lt;&gt;""</formula>
    </cfRule>
  </conditionalFormatting>
  <conditionalFormatting sqref="K33">
    <cfRule type="expression" dxfId="4" priority="7">
      <formula>K33&lt;&gt;""</formula>
    </cfRule>
  </conditionalFormatting>
  <conditionalFormatting sqref="K34">
    <cfRule type="expression" dxfId="3" priority="6">
      <formula>K34&lt;&gt;""</formula>
    </cfRule>
  </conditionalFormatting>
  <conditionalFormatting sqref="C42">
    <cfRule type="expression" dxfId="2" priority="3">
      <formula>C42="✅ Alle nødvendige felter er blevet udfyldt. Husk at vedlægge dokumentation for udgifter i form af bilag"</formula>
    </cfRule>
    <cfRule type="expression" dxfId="1" priority="4">
      <formula>C42="❌ Der er felter, som mangler at blive udfyldt."</formula>
    </cfRule>
  </conditionalFormatting>
  <conditionalFormatting sqref="K39">
    <cfRule type="expression" dxfId="0" priority="1">
      <formula>K39&lt;&gt;""</formula>
    </cfRule>
  </conditionalFormatting>
  <dataValidations count="9">
    <dataValidation type="whole" allowBlank="1" showInputMessage="1" showErrorMessage="1" errorTitle="Forkert input" error="Angiv venligst antal kørte kilometer som et helt tal._x000a__x000a_Har du ikke haft udlæg af denne type, skriv da 0 i feltet." sqref="C27:D27" xr:uid="{60E92B32-2F0C-4C5F-8C04-51B7A752DEDE}">
      <formula1>0</formula1>
      <formula2>100000</formula2>
    </dataValidation>
    <dataValidation type="whole" allowBlank="1" showInputMessage="1" showErrorMessage="1" errorTitle="Forkert input" error="Angiv venligst &quot;Dag&quot; som et helt tal mellem 1-31" sqref="D10:D11" xr:uid="{1B6D396E-945E-4EFC-BF5F-2C2B7448E93E}">
      <formula1>1</formula1>
      <formula2>31</formula2>
    </dataValidation>
    <dataValidation type="whole" allowBlank="1" showInputMessage="1" showErrorMessage="1" errorTitle="Forkert input" error="Angiv venligst &quot;Måned&quot; som et helt tal mellem 1-12 (f.eks. 5 = maj)." sqref="F10:F11" xr:uid="{610C7E64-C736-4EE3-966E-96DDBB34C7D7}">
      <formula1>1</formula1>
      <formula2>12</formula2>
    </dataValidation>
    <dataValidation type="whole" allowBlank="1" showInputMessage="1" showErrorMessage="1" errorTitle="Forkert input" error="Angiv venligst &quot;År&quot; som et helt tal (f.eks. 2025)" sqref="H10:H11" xr:uid="{DE75EA8E-B503-40C9-A955-9578A2905959}">
      <formula1>2000</formula1>
      <formula2>3000</formula2>
    </dataValidation>
    <dataValidation type="time" allowBlank="1" showInputMessage="1" showErrorMessage="1" errorTitle="Forket input" error="Angiv venligst &quot;Tidspunkt&quot; som fire hele tal med et kolon i midten (f.eks. 08:30)." sqref="J10:J11" xr:uid="{DB5B1B7F-2978-49EA-A051-A6B237B37AF4}">
      <formula1>0</formula1>
      <formula2>0.999305555555556</formula2>
    </dataValidation>
    <dataValidation type="custom" allowBlank="1" showInputMessage="1" showErrorMessage="1" errorTitle="Forkert input" error="Skriv venligst dit cpr-nummer som 10 tal i rækkefølge (010119001122) uden bindestreg. " sqref="C6:J6" xr:uid="{82C7B6DD-5B0F-4088-829E-01030F8AF336}">
      <formula1>AND(LEN(C6)=10, ISNUMBER(VALUE(C6)))</formula1>
    </dataValidation>
    <dataValidation type="whole" allowBlank="1" showInputMessage="1" showErrorMessage="1" errorTitle="Forkert input" error="Angiv venligst antal som et helt tal._x000a__x000a_Har du ikke haft udlæg af denne type, skriv da 0 i feltet." sqref="C16:D19" xr:uid="{B6E262A0-FBFE-4886-8B0A-813803B7F0F2}">
      <formula1>0</formula1>
      <formula2>1000</formula2>
    </dataValidation>
    <dataValidation type="decimal" allowBlank="1" showInputMessage="1" showErrorMessage="1" errorTitle="Forkert input" error="Angiv venligst beløbet som et tal. _x000a__x000a_Har du ikke haft udlæg af denne type, skriv da 0 i feltet." sqref="J32:J34" xr:uid="{176EEC52-2998-4950-AEB2-C5E460695B9E}">
      <formula1>0</formula1>
      <formula2>100000</formula2>
    </dataValidation>
    <dataValidation type="custom" allowBlank="1" showInputMessage="1" showErrorMessage="1" errorTitle="Forkert input" error="Skriv &quot;JA&quot; i feltet for at indikere, at du har husket at vedlægge alle nødvendige bilag." sqref="J39" xr:uid="{DEE24340-E09E-422F-9313-CB55717C7885}">
      <formula1>J39="JA"</formula1>
    </dataValidation>
  </dataValidations>
  <pageMargins left="0.7" right="0.7" top="0.75" bottom="0.75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5c7acf1-6632-4a97-a0a7-2be3e798cef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C78CF66813B4EA1B5857273FE7201" ma:contentTypeVersion="10" ma:contentTypeDescription="Create a new document." ma:contentTypeScope="" ma:versionID="e1a11198cd647ddd192d4dab3a218ec6">
  <xsd:schema xmlns:xsd="http://www.w3.org/2001/XMLSchema" xmlns:xs="http://www.w3.org/2001/XMLSchema" xmlns:p="http://schemas.microsoft.com/office/2006/metadata/properties" xmlns:ns3="a5c7acf1-6632-4a97-a0a7-2be3e798cef3" targetNamespace="http://schemas.microsoft.com/office/2006/metadata/properties" ma:root="true" ma:fieldsID="090822896661c76c70fb437e4cc2076d" ns3:_="">
    <xsd:import namespace="a5c7acf1-6632-4a97-a0a7-2be3e798cef3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7acf1-6632-4a97-a0a7-2be3e798cef3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D6B006-CADF-4138-B5BF-BDB2B4BA4310}">
  <ds:schemaRefs>
    <ds:schemaRef ds:uri="http://schemas.openxmlformats.org/package/2006/metadata/core-properties"/>
    <ds:schemaRef ds:uri="http://purl.org/dc/terms/"/>
    <ds:schemaRef ds:uri="a5c7acf1-6632-4a97-a0a7-2be3e798cef3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FDD1F04-6119-4DF3-B098-E86505BD2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57FF43-8FE4-4FE3-B5B9-AF896C10B3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c7acf1-6632-4a97-a0a7-2be3e798ce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Blanket - over 24 timer</vt:lpstr>
      <vt:lpstr>'Blanket - over 24 timer'!Print_Area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 Munk Sigsgaard</dc:creator>
  <cp:lastModifiedBy>Gustav Munk Sigsgaard</cp:lastModifiedBy>
  <cp:lastPrinted>2025-11-20T09:38:20Z</cp:lastPrinted>
  <dcterms:created xsi:type="dcterms:W3CDTF">2025-05-12T09:01:49Z</dcterms:created>
  <dcterms:modified xsi:type="dcterms:W3CDTF">2025-11-20T09:38:54Z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0x010100368C78CF66813B4EA1B5857273FE7201</vt:lpwstr>
  </property>
</Properties>
</file>