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0" yWindow="135" windowWidth="21090" windowHeight="12405"/>
  </bookViews>
  <sheets>
    <sheet name="Br-82 regnskab" sheetId="1" r:id="rId1"/>
  </sheets>
  <calcPr calcId="145621"/>
</workbook>
</file>

<file path=xl/calcChain.xml><?xml version="1.0" encoding="utf-8"?>
<calcChain xmlns="http://schemas.openxmlformats.org/spreadsheetml/2006/main">
  <c r="M22" i="1" l="1"/>
  <c r="M19" i="1"/>
  <c r="M15" i="1"/>
  <c r="M11" i="1"/>
  <c r="M12" i="1"/>
  <c r="M13" i="1"/>
  <c r="M14" i="1"/>
  <c r="M16" i="1"/>
  <c r="M17" i="1"/>
  <c r="M18" i="1"/>
  <c r="M20" i="1"/>
  <c r="M21" i="1"/>
  <c r="M10" i="1"/>
  <c r="M9" i="1"/>
  <c r="I20" i="1"/>
  <c r="I14" i="1"/>
  <c r="S22" i="1"/>
  <c r="S21" i="1"/>
  <c r="S18" i="1"/>
  <c r="S11" i="1"/>
  <c r="S12" i="1"/>
  <c r="S13" i="1"/>
  <c r="S14" i="1"/>
  <c r="S15" i="1"/>
  <c r="S16" i="1"/>
  <c r="S17" i="1"/>
  <c r="S19" i="1"/>
  <c r="S20" i="1"/>
  <c r="S10" i="1"/>
  <c r="S9" i="1"/>
  <c r="I11" i="1"/>
  <c r="I12" i="1"/>
  <c r="I13" i="1"/>
  <c r="I15" i="1"/>
  <c r="I16" i="1"/>
  <c r="I17" i="1"/>
  <c r="I18" i="1"/>
  <c r="I19" i="1"/>
  <c r="I21" i="1"/>
  <c r="I22" i="1"/>
  <c r="I10" i="1"/>
  <c r="R22" i="1" l="1"/>
  <c r="R20" i="1"/>
  <c r="R14" i="1"/>
  <c r="R11" i="1"/>
  <c r="R12" i="1"/>
  <c r="R13" i="1"/>
  <c r="R15" i="1"/>
  <c r="R16" i="1"/>
  <c r="R17" i="1"/>
  <c r="R18" i="1"/>
  <c r="R19" i="1"/>
  <c r="R21" i="1"/>
  <c r="R10" i="1"/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F7" i="1"/>
  <c r="E9" i="1" s="1"/>
  <c r="R9" i="1" l="1"/>
  <c r="I9" i="1"/>
  <c r="F27" i="1"/>
</calcChain>
</file>

<file path=xl/comments1.xml><?xml version="1.0" encoding="utf-8"?>
<comments xmlns="http://schemas.openxmlformats.org/spreadsheetml/2006/main">
  <authors>
    <author>David Garf Ulfbeck</author>
  </authors>
  <commentList>
    <comment ref="C7" authorId="0">
      <text>
        <r>
          <rPr>
            <b/>
            <sz val="12"/>
            <color indexed="81"/>
            <rFont val="Tahoma"/>
            <family val="2"/>
          </rPr>
          <t>Indtast dato og tid i formatet dag-måned-år timer:minutter 
Eksempel: 10. maj 2012 kl. 8:30 indtastes som 10-05-12 08:30</t>
        </r>
      </text>
    </comment>
    <comment ref="D7" authorId="0">
      <text>
        <r>
          <rPr>
            <b/>
            <sz val="12"/>
            <color indexed="81"/>
            <rFont val="Tahoma"/>
            <family val="2"/>
          </rPr>
          <t>Indtast aktivitet ved levering (MBq)</t>
        </r>
      </text>
    </comment>
    <comment ref="E7" authorId="0">
      <text>
        <r>
          <rPr>
            <b/>
            <sz val="12"/>
            <color indexed="81"/>
            <rFont val="Tahoma"/>
            <family val="2"/>
          </rPr>
          <t>Indtast væskevolumen (ml), som Br-82 pulveret opløses i</t>
        </r>
      </text>
    </comment>
    <comment ref="H7" authorId="0">
      <text>
        <r>
          <rPr>
            <b/>
            <sz val="12"/>
            <color indexed="81"/>
            <rFont val="Tahoma"/>
            <family val="2"/>
          </rPr>
          <t>Indtast evt. navn på lækagesporer</t>
        </r>
      </text>
    </comment>
    <comment ref="L7" authorId="0">
      <text>
        <r>
          <rPr>
            <b/>
            <sz val="12"/>
            <color indexed="81"/>
            <rFont val="Tahoma"/>
            <family val="2"/>
          </rPr>
          <t>Indtast evt. navn på lækagesporer</t>
        </r>
      </text>
    </comment>
    <comment ref="C9" authorId="0">
      <text>
        <r>
          <rPr>
            <b/>
            <sz val="12"/>
            <color indexed="81"/>
            <rFont val="Tahoma"/>
            <family val="2"/>
          </rPr>
          <t>Udfyldning af dette felt er ikke obligatorisk</t>
        </r>
      </text>
    </comment>
    <comment ref="D9" authorId="0">
      <text>
        <r>
          <rPr>
            <b/>
            <sz val="12"/>
            <color indexed="81"/>
            <rFont val="Tahoma"/>
            <family val="2"/>
          </rPr>
          <t>Indtast timer siden udlevering, brug evt. tidsberegner nedenfor</t>
        </r>
      </text>
    </comment>
    <comment ref="H9" authorId="0">
      <text>
        <r>
          <rPr>
            <b/>
            <sz val="12"/>
            <color indexed="81"/>
            <rFont val="Tahoma"/>
            <family val="2"/>
          </rPr>
          <t>Indtast Br-82 opløsning (ml) overført til transportbeholder ved dagens start</t>
        </r>
      </text>
    </comment>
    <comment ref="J9" authorId="0">
      <text>
        <r>
          <rPr>
            <b/>
            <sz val="12"/>
            <color indexed="81"/>
            <rFont val="Tahoma"/>
            <family val="2"/>
          </rPr>
          <t>Indtast Br-82 opløsning (ml) til rest i transportbeholder ved fyraften</t>
        </r>
      </text>
    </comment>
    <comment ref="L9" authorId="0">
      <text>
        <r>
          <rPr>
            <b/>
            <sz val="12"/>
            <color indexed="81"/>
            <rFont val="Tahoma"/>
            <family val="2"/>
          </rPr>
          <t>Indtast Br-82 opløsning (ml) overført til transportbeholder ved dagens start</t>
        </r>
      </text>
    </comment>
    <comment ref="N9" authorId="0">
      <text>
        <r>
          <rPr>
            <b/>
            <sz val="12"/>
            <color indexed="81"/>
            <rFont val="Tahoma"/>
            <family val="2"/>
          </rPr>
          <t>Indtast Br-82 opløsning (ml) til rest i transportbeholder ved fyraften</t>
        </r>
      </text>
    </comment>
    <comment ref="D27" authorId="0">
      <text>
        <r>
          <rPr>
            <b/>
            <sz val="12"/>
            <color indexed="81"/>
            <rFont val="Tahoma"/>
            <family val="2"/>
          </rPr>
          <t>Indtast dato og tid i formatet dag-måned-år timer:minutter 
Eksempel: 10. maj 2012 kl. 8:30 indtastes som 10-05-12 08:30</t>
        </r>
      </text>
    </comment>
  </commentList>
</comments>
</file>

<file path=xl/sharedStrings.xml><?xml version="1.0" encoding="utf-8"?>
<sst xmlns="http://schemas.openxmlformats.org/spreadsheetml/2006/main" count="23" uniqueCount="21">
  <si>
    <t>Bruger 1</t>
  </si>
  <si>
    <t>Bruger 2</t>
  </si>
  <si>
    <t xml:space="preserve"> </t>
  </si>
  <si>
    <t>Dato</t>
  </si>
  <si>
    <t>Indtast tidspunkt</t>
  </si>
  <si>
    <t xml:space="preserve">timer </t>
  </si>
  <si>
    <t>Timer siden levering</t>
  </si>
  <si>
    <t>Leveringsdato og tidspunkt</t>
  </si>
  <si>
    <t>Aktivitet ved levering (MBq)</t>
  </si>
  <si>
    <t>Startaktivitet i stamopløsning (MBq/ml)</t>
  </si>
  <si>
    <t>Aktivitet i stamopløsning  (MBq/ml)</t>
  </si>
  <si>
    <t>Restaktivitet i stamopløsning (MBq)</t>
  </si>
  <si>
    <t>Brom-82 regnskab</t>
  </si>
  <si>
    <t>Overført ved dagens start (ml)</t>
  </si>
  <si>
    <t>Aktivitet ved dagens start (MBq)</t>
  </si>
  <si>
    <t>Restvolumen i stamopløsning (ml)</t>
  </si>
  <si>
    <t>Rest ved fyraften              (ml)</t>
  </si>
  <si>
    <t>Rest ved fyraften          (ml)</t>
  </si>
  <si>
    <t>Beregning af tid siden levering af Br-82</t>
  </si>
  <si>
    <t>Væskevolumen (ml)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</si>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</sst>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00000"/>
    <numFmt numFmtId="165" formatCode="0.000"/>
    <numFmt numFmtId="166" formatCode="0.0"/>
    <numFmt numFmtId="167" formatCode="dd/mm/yy\ hh:mm;@"/>
    <numFmt numFmtId="168" formatCode="[h]"/>
    <numFmt numFmtId="169" formatCode="dd/mm/yy\ hh:mm"/>
  </numFmts>
  <fonts count="8" x14ac:knownFonts="1">
    <font>
      <sz val="11"/>
      <color theme="1"/>
      <name val="Calibri"/>
      <family val="2"/>
      <scheme val="minor"/>
    </font>
    <font>
      <b/>
      <sz val="10"/>
      <color rgb="FFFF0000"/>
      <name val="Comic Sans MS"/>
      <family val="4"/>
    </font>
    <font>
      <b/>
      <sz val="10"/>
      <color indexed="10"/>
      <name val="Comic Sans MS"/>
      <family val="4"/>
    </font>
    <font>
      <b/>
      <sz val="10"/>
      <name val="Comic Sans MS"/>
      <family val="4"/>
    </font>
    <font>
      <sz val="10"/>
      <name val="Comic Sans MS"/>
      <family val="4"/>
    </font>
    <font>
      <b/>
      <sz val="10"/>
      <color theme="1"/>
      <name val="Comic Sans MS"/>
      <family val="4"/>
    </font>
    <font>
      <b/>
      <sz val="22"/>
      <color theme="1"/>
      <name val="Calibri"/>
      <family val="2"/>
      <scheme val="minor"/>
    </font>
    <font>
      <b/>
      <sz val="12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/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66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/>
    <xf numFmtId="0" fontId="0" fillId="0" borderId="0" xfId="0" applyAlignment="1">
      <alignment wrapText="1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7" xfId="0" applyFont="1" applyBorder="1"/>
    <xf numFmtId="0" fontId="4" fillId="0" borderId="8" xfId="0" applyFont="1" applyBorder="1"/>
    <xf numFmtId="0" fontId="0" fillId="0" borderId="9" xfId="0" applyBorder="1"/>
    <xf numFmtId="0" fontId="0" fillId="0" borderId="10" xfId="0" applyBorder="1"/>
    <xf numFmtId="0" fontId="4" fillId="0" borderId="11" xfId="0" applyFont="1" applyBorder="1"/>
    <xf numFmtId="0" fontId="4" fillId="0" borderId="12" xfId="0" applyFont="1" applyBorder="1"/>
    <xf numFmtId="0" fontId="4" fillId="0" borderId="12" xfId="0" applyFont="1" applyBorder="1" applyAlignment="1">
      <alignment wrapText="1"/>
    </xf>
    <xf numFmtId="0" fontId="4" fillId="0" borderId="13" xfId="0" applyFont="1" applyBorder="1"/>
    <xf numFmtId="0" fontId="0" fillId="0" borderId="0" xfId="0" applyBorder="1"/>
    <xf numFmtId="168" fontId="3" fillId="0" borderId="15" xfId="0" applyNumberFormat="1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8" xfId="0" applyBorder="1"/>
    <xf numFmtId="165" fontId="4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 wrapText="1"/>
    </xf>
    <xf numFmtId="0" fontId="0" fillId="0" borderId="11" xfId="0" applyBorder="1"/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165" fontId="2" fillId="0" borderId="7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center"/>
    </xf>
    <xf numFmtId="0" fontId="4" fillId="0" borderId="10" xfId="0" applyFont="1" applyBorder="1"/>
    <xf numFmtId="0" fontId="3" fillId="0" borderId="21" xfId="0" applyFont="1" applyBorder="1" applyAlignment="1">
      <alignment horizontal="center" wrapText="1"/>
    </xf>
    <xf numFmtId="1" fontId="3" fillId="0" borderId="21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 wrapText="1"/>
    </xf>
    <xf numFmtId="166" fontId="3" fillId="0" borderId="4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49" fontId="3" fillId="0" borderId="23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6" xfId="0" applyFont="1" applyBorder="1"/>
    <xf numFmtId="0" fontId="3" fillId="0" borderId="24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1" fontId="3" fillId="0" borderId="0" xfId="0" applyNumberFormat="1" applyFont="1" applyBorder="1" applyAlignment="1">
      <alignment horizontal="center"/>
    </xf>
    <xf numFmtId="169" fontId="3" fillId="2" borderId="2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4" fontId="3" fillId="2" borderId="20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14" fontId="1" fillId="2" borderId="20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" xfId="0" quotePrefix="1" applyNumberFormat="1" applyFont="1" applyFill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167" fontId="3" fillId="2" borderId="17" xfId="0" applyNumberFormat="1" applyFont="1" applyFill="1" applyBorder="1" applyAlignment="1" applyProtection="1">
      <alignment horizontal="center"/>
      <protection locked="0"/>
    </xf>
    <xf numFmtId="167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165" fontId="3" fillId="2" borderId="2" xfId="0" applyNumberFormat="1" applyFont="1" applyFill="1" applyBorder="1" applyAlignment="1" applyProtection="1">
      <alignment horizontal="center"/>
      <protection locked="0"/>
    </xf>
    <xf numFmtId="165" fontId="3" fillId="2" borderId="3" xfId="0" applyNumberFormat="1" applyFont="1" applyFill="1" applyBorder="1" applyAlignment="1" applyProtection="1">
      <alignment horizontal="center"/>
      <protection locked="0"/>
    </xf>
    <xf numFmtId="165" fontId="3" fillId="2" borderId="4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C0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222013</xdr:colOff>
      <xdr:row>2</xdr:row>
      <xdr:rowOff>222714</xdr:rowOff>
    </xdr:from>
    <xdr:to>
      <xdr:col>7</xdr:col>
      <xdr:colOff>301389</xdr:colOff>
      <xdr:row>3</xdr:row>
      <xdr:rowOff>240690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76" y="484652"/>
          <a:ext cx="4960938" cy="875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35"/>
  <sheetViews>
    <sheetView showGridLines="0" tabSelected="1" zoomScale="80" zoomScaleNormal="80" workbookViewId="0">
      <selection activeCell="L26" sqref="L26"/>
    </sheetView>
  </sheetViews>
  <sheetFormatPr defaultRowHeight="15" x14ac:dyDescent="0.25"/>
  <cols>
    <col min="1" max="1" width="3.7109375" customWidth="1"/>
    <col min="2" max="2" width="0.85546875" customWidth="1"/>
    <col min="3" max="4" width="17.7109375" customWidth="1"/>
    <col min="5" max="5" width="17.7109375" style="9" customWidth="1"/>
    <col min="6" max="6" width="17.7109375" customWidth="1"/>
    <col min="7" max="7" width="2.42578125" customWidth="1"/>
    <col min="8" max="10" width="15.7109375" customWidth="1"/>
    <col min="11" max="11" width="2.42578125" customWidth="1"/>
    <col min="12" max="14" width="15.7109375" customWidth="1"/>
    <col min="15" max="17" width="2.42578125" customWidth="1"/>
    <col min="18" max="19" width="14.7109375" customWidth="1"/>
    <col min="20" max="20" width="0.85546875" customWidth="1"/>
    <col min="253" max="253" width="21.28515625" customWidth="1"/>
    <col min="256" max="257" width="2.42578125" customWidth="1"/>
    <col min="261" max="261" width="2.42578125" customWidth="1"/>
    <col min="265" max="265" width="2.42578125" customWidth="1"/>
    <col min="269" max="269" width="2.42578125" customWidth="1"/>
    <col min="273" max="273" width="2.42578125" customWidth="1"/>
    <col min="509" max="509" width="21.28515625" customWidth="1"/>
    <col min="512" max="513" width="2.42578125" customWidth="1"/>
    <col min="517" max="517" width="2.42578125" customWidth="1"/>
    <col min="521" max="521" width="2.42578125" customWidth="1"/>
    <col min="525" max="525" width="2.42578125" customWidth="1"/>
    <col min="529" max="529" width="2.42578125" customWidth="1"/>
    <col min="765" max="765" width="21.28515625" customWidth="1"/>
    <col min="768" max="769" width="2.42578125" customWidth="1"/>
    <col min="773" max="773" width="2.42578125" customWidth="1"/>
    <col min="777" max="777" width="2.42578125" customWidth="1"/>
    <col min="781" max="781" width="2.42578125" customWidth="1"/>
    <col min="785" max="785" width="2.42578125" customWidth="1"/>
    <col min="1021" max="1021" width="21.28515625" customWidth="1"/>
    <col min="1024" max="1025" width="2.42578125" customWidth="1"/>
    <col min="1029" max="1029" width="2.42578125" customWidth="1"/>
    <col min="1033" max="1033" width="2.42578125" customWidth="1"/>
    <col min="1037" max="1037" width="2.42578125" customWidth="1"/>
    <col min="1041" max="1041" width="2.42578125" customWidth="1"/>
    <col min="1277" max="1277" width="21.28515625" customWidth="1"/>
    <col min="1280" max="1281" width="2.42578125" customWidth="1"/>
    <col min="1285" max="1285" width="2.42578125" customWidth="1"/>
    <col min="1289" max="1289" width="2.42578125" customWidth="1"/>
    <col min="1293" max="1293" width="2.42578125" customWidth="1"/>
    <col min="1297" max="1297" width="2.42578125" customWidth="1"/>
    <col min="1533" max="1533" width="21.28515625" customWidth="1"/>
    <col min="1536" max="1537" width="2.42578125" customWidth="1"/>
    <col min="1541" max="1541" width="2.42578125" customWidth="1"/>
    <col min="1545" max="1545" width="2.42578125" customWidth="1"/>
    <col min="1549" max="1549" width="2.42578125" customWidth="1"/>
    <col min="1553" max="1553" width="2.42578125" customWidth="1"/>
    <col min="1789" max="1789" width="21.28515625" customWidth="1"/>
    <col min="1792" max="1793" width="2.42578125" customWidth="1"/>
    <col min="1797" max="1797" width="2.42578125" customWidth="1"/>
    <col min="1801" max="1801" width="2.42578125" customWidth="1"/>
    <col min="1805" max="1805" width="2.42578125" customWidth="1"/>
    <col min="1809" max="1809" width="2.42578125" customWidth="1"/>
    <col min="2045" max="2045" width="21.28515625" customWidth="1"/>
    <col min="2048" max="2049" width="2.42578125" customWidth="1"/>
    <col min="2053" max="2053" width="2.42578125" customWidth="1"/>
    <col min="2057" max="2057" width="2.42578125" customWidth="1"/>
    <col min="2061" max="2061" width="2.42578125" customWidth="1"/>
    <col min="2065" max="2065" width="2.42578125" customWidth="1"/>
    <col min="2301" max="2301" width="21.28515625" customWidth="1"/>
    <col min="2304" max="2305" width="2.42578125" customWidth="1"/>
    <col min="2309" max="2309" width="2.42578125" customWidth="1"/>
    <col min="2313" max="2313" width="2.42578125" customWidth="1"/>
    <col min="2317" max="2317" width="2.42578125" customWidth="1"/>
    <col min="2321" max="2321" width="2.42578125" customWidth="1"/>
    <col min="2557" max="2557" width="21.28515625" customWidth="1"/>
    <col min="2560" max="2561" width="2.42578125" customWidth="1"/>
    <col min="2565" max="2565" width="2.42578125" customWidth="1"/>
    <col min="2569" max="2569" width="2.42578125" customWidth="1"/>
    <col min="2573" max="2573" width="2.42578125" customWidth="1"/>
    <col min="2577" max="2577" width="2.42578125" customWidth="1"/>
    <col min="2813" max="2813" width="21.28515625" customWidth="1"/>
    <col min="2816" max="2817" width="2.42578125" customWidth="1"/>
    <col min="2821" max="2821" width="2.42578125" customWidth="1"/>
    <col min="2825" max="2825" width="2.42578125" customWidth="1"/>
    <col min="2829" max="2829" width="2.42578125" customWidth="1"/>
    <col min="2833" max="2833" width="2.42578125" customWidth="1"/>
    <col min="3069" max="3069" width="21.28515625" customWidth="1"/>
    <col min="3072" max="3073" width="2.42578125" customWidth="1"/>
    <col min="3077" max="3077" width="2.42578125" customWidth="1"/>
    <col min="3081" max="3081" width="2.42578125" customWidth="1"/>
    <col min="3085" max="3085" width="2.42578125" customWidth="1"/>
    <col min="3089" max="3089" width="2.42578125" customWidth="1"/>
    <col min="3325" max="3325" width="21.28515625" customWidth="1"/>
    <col min="3328" max="3329" width="2.42578125" customWidth="1"/>
    <col min="3333" max="3333" width="2.42578125" customWidth="1"/>
    <col min="3337" max="3337" width="2.42578125" customWidth="1"/>
    <col min="3341" max="3341" width="2.42578125" customWidth="1"/>
    <col min="3345" max="3345" width="2.42578125" customWidth="1"/>
    <col min="3581" max="3581" width="21.28515625" customWidth="1"/>
    <col min="3584" max="3585" width="2.42578125" customWidth="1"/>
    <col min="3589" max="3589" width="2.42578125" customWidth="1"/>
    <col min="3593" max="3593" width="2.42578125" customWidth="1"/>
    <col min="3597" max="3597" width="2.42578125" customWidth="1"/>
    <col min="3601" max="3601" width="2.42578125" customWidth="1"/>
    <col min="3837" max="3837" width="21.28515625" customWidth="1"/>
    <col min="3840" max="3841" width="2.42578125" customWidth="1"/>
    <col min="3845" max="3845" width="2.42578125" customWidth="1"/>
    <col min="3849" max="3849" width="2.42578125" customWidth="1"/>
    <col min="3853" max="3853" width="2.42578125" customWidth="1"/>
    <col min="3857" max="3857" width="2.42578125" customWidth="1"/>
    <col min="4093" max="4093" width="21.28515625" customWidth="1"/>
    <col min="4096" max="4097" width="2.42578125" customWidth="1"/>
    <col min="4101" max="4101" width="2.42578125" customWidth="1"/>
    <col min="4105" max="4105" width="2.42578125" customWidth="1"/>
    <col min="4109" max="4109" width="2.42578125" customWidth="1"/>
    <col min="4113" max="4113" width="2.42578125" customWidth="1"/>
    <col min="4349" max="4349" width="21.28515625" customWidth="1"/>
    <col min="4352" max="4353" width="2.42578125" customWidth="1"/>
    <col min="4357" max="4357" width="2.42578125" customWidth="1"/>
    <col min="4361" max="4361" width="2.42578125" customWidth="1"/>
    <col min="4365" max="4365" width="2.42578125" customWidth="1"/>
    <col min="4369" max="4369" width="2.42578125" customWidth="1"/>
    <col min="4605" max="4605" width="21.28515625" customWidth="1"/>
    <col min="4608" max="4609" width="2.42578125" customWidth="1"/>
    <col min="4613" max="4613" width="2.42578125" customWidth="1"/>
    <col min="4617" max="4617" width="2.42578125" customWidth="1"/>
    <col min="4621" max="4621" width="2.42578125" customWidth="1"/>
    <col min="4625" max="4625" width="2.42578125" customWidth="1"/>
    <col min="4861" max="4861" width="21.28515625" customWidth="1"/>
    <col min="4864" max="4865" width="2.42578125" customWidth="1"/>
    <col min="4869" max="4869" width="2.42578125" customWidth="1"/>
    <col min="4873" max="4873" width="2.42578125" customWidth="1"/>
    <col min="4877" max="4877" width="2.42578125" customWidth="1"/>
    <col min="4881" max="4881" width="2.42578125" customWidth="1"/>
    <col min="5117" max="5117" width="21.28515625" customWidth="1"/>
    <col min="5120" max="5121" width="2.42578125" customWidth="1"/>
    <col min="5125" max="5125" width="2.42578125" customWidth="1"/>
    <col min="5129" max="5129" width="2.42578125" customWidth="1"/>
    <col min="5133" max="5133" width="2.42578125" customWidth="1"/>
    <col min="5137" max="5137" width="2.42578125" customWidth="1"/>
    <col min="5373" max="5373" width="21.28515625" customWidth="1"/>
    <col min="5376" max="5377" width="2.42578125" customWidth="1"/>
    <col min="5381" max="5381" width="2.42578125" customWidth="1"/>
    <col min="5385" max="5385" width="2.42578125" customWidth="1"/>
    <col min="5389" max="5389" width="2.42578125" customWidth="1"/>
    <col min="5393" max="5393" width="2.42578125" customWidth="1"/>
    <col min="5629" max="5629" width="21.28515625" customWidth="1"/>
    <col min="5632" max="5633" width="2.42578125" customWidth="1"/>
    <col min="5637" max="5637" width="2.42578125" customWidth="1"/>
    <col min="5641" max="5641" width="2.42578125" customWidth="1"/>
    <col min="5645" max="5645" width="2.42578125" customWidth="1"/>
    <col min="5649" max="5649" width="2.42578125" customWidth="1"/>
    <col min="5885" max="5885" width="21.28515625" customWidth="1"/>
    <col min="5888" max="5889" width="2.42578125" customWidth="1"/>
    <col min="5893" max="5893" width="2.42578125" customWidth="1"/>
    <col min="5897" max="5897" width="2.42578125" customWidth="1"/>
    <col min="5901" max="5901" width="2.42578125" customWidth="1"/>
    <col min="5905" max="5905" width="2.42578125" customWidth="1"/>
    <col min="6141" max="6141" width="21.28515625" customWidth="1"/>
    <col min="6144" max="6145" width="2.42578125" customWidth="1"/>
    <col min="6149" max="6149" width="2.42578125" customWidth="1"/>
    <col min="6153" max="6153" width="2.42578125" customWidth="1"/>
    <col min="6157" max="6157" width="2.42578125" customWidth="1"/>
    <col min="6161" max="6161" width="2.42578125" customWidth="1"/>
    <col min="6397" max="6397" width="21.28515625" customWidth="1"/>
    <col min="6400" max="6401" width="2.42578125" customWidth="1"/>
    <col min="6405" max="6405" width="2.42578125" customWidth="1"/>
    <col min="6409" max="6409" width="2.42578125" customWidth="1"/>
    <col min="6413" max="6413" width="2.42578125" customWidth="1"/>
    <col min="6417" max="6417" width="2.42578125" customWidth="1"/>
    <col min="6653" max="6653" width="21.28515625" customWidth="1"/>
    <col min="6656" max="6657" width="2.42578125" customWidth="1"/>
    <col min="6661" max="6661" width="2.42578125" customWidth="1"/>
    <col min="6665" max="6665" width="2.42578125" customWidth="1"/>
    <col min="6669" max="6669" width="2.42578125" customWidth="1"/>
    <col min="6673" max="6673" width="2.42578125" customWidth="1"/>
    <col min="6909" max="6909" width="21.28515625" customWidth="1"/>
    <col min="6912" max="6913" width="2.42578125" customWidth="1"/>
    <col min="6917" max="6917" width="2.42578125" customWidth="1"/>
    <col min="6921" max="6921" width="2.42578125" customWidth="1"/>
    <col min="6925" max="6925" width="2.42578125" customWidth="1"/>
    <col min="6929" max="6929" width="2.42578125" customWidth="1"/>
    <col min="7165" max="7165" width="21.28515625" customWidth="1"/>
    <col min="7168" max="7169" width="2.42578125" customWidth="1"/>
    <col min="7173" max="7173" width="2.42578125" customWidth="1"/>
    <col min="7177" max="7177" width="2.42578125" customWidth="1"/>
    <col min="7181" max="7181" width="2.42578125" customWidth="1"/>
    <col min="7185" max="7185" width="2.42578125" customWidth="1"/>
    <col min="7421" max="7421" width="21.28515625" customWidth="1"/>
    <col min="7424" max="7425" width="2.42578125" customWidth="1"/>
    <col min="7429" max="7429" width="2.42578125" customWidth="1"/>
    <col min="7433" max="7433" width="2.42578125" customWidth="1"/>
    <col min="7437" max="7437" width="2.42578125" customWidth="1"/>
    <col min="7441" max="7441" width="2.42578125" customWidth="1"/>
    <col min="7677" max="7677" width="21.28515625" customWidth="1"/>
    <col min="7680" max="7681" width="2.42578125" customWidth="1"/>
    <col min="7685" max="7685" width="2.42578125" customWidth="1"/>
    <col min="7689" max="7689" width="2.42578125" customWidth="1"/>
    <col min="7693" max="7693" width="2.42578125" customWidth="1"/>
    <col min="7697" max="7697" width="2.42578125" customWidth="1"/>
    <col min="7933" max="7933" width="21.28515625" customWidth="1"/>
    <col min="7936" max="7937" width="2.42578125" customWidth="1"/>
    <col min="7941" max="7941" width="2.42578125" customWidth="1"/>
    <col min="7945" max="7945" width="2.42578125" customWidth="1"/>
    <col min="7949" max="7949" width="2.42578125" customWidth="1"/>
    <col min="7953" max="7953" width="2.42578125" customWidth="1"/>
    <col min="8189" max="8189" width="21.28515625" customWidth="1"/>
    <col min="8192" max="8193" width="2.42578125" customWidth="1"/>
    <col min="8197" max="8197" width="2.42578125" customWidth="1"/>
    <col min="8201" max="8201" width="2.42578125" customWidth="1"/>
    <col min="8205" max="8205" width="2.42578125" customWidth="1"/>
    <col min="8209" max="8209" width="2.42578125" customWidth="1"/>
    <col min="8445" max="8445" width="21.28515625" customWidth="1"/>
    <col min="8448" max="8449" width="2.42578125" customWidth="1"/>
    <col min="8453" max="8453" width="2.42578125" customWidth="1"/>
    <col min="8457" max="8457" width="2.42578125" customWidth="1"/>
    <col min="8461" max="8461" width="2.42578125" customWidth="1"/>
    <col min="8465" max="8465" width="2.42578125" customWidth="1"/>
    <col min="8701" max="8701" width="21.28515625" customWidth="1"/>
    <col min="8704" max="8705" width="2.42578125" customWidth="1"/>
    <col min="8709" max="8709" width="2.42578125" customWidth="1"/>
    <col min="8713" max="8713" width="2.42578125" customWidth="1"/>
    <col min="8717" max="8717" width="2.42578125" customWidth="1"/>
    <col min="8721" max="8721" width="2.42578125" customWidth="1"/>
    <col min="8957" max="8957" width="21.28515625" customWidth="1"/>
    <col min="8960" max="8961" width="2.42578125" customWidth="1"/>
    <col min="8965" max="8965" width="2.42578125" customWidth="1"/>
    <col min="8969" max="8969" width="2.42578125" customWidth="1"/>
    <col min="8973" max="8973" width="2.42578125" customWidth="1"/>
    <col min="8977" max="8977" width="2.42578125" customWidth="1"/>
    <col min="9213" max="9213" width="21.28515625" customWidth="1"/>
    <col min="9216" max="9217" width="2.42578125" customWidth="1"/>
    <col min="9221" max="9221" width="2.42578125" customWidth="1"/>
    <col min="9225" max="9225" width="2.42578125" customWidth="1"/>
    <col min="9229" max="9229" width="2.42578125" customWidth="1"/>
    <col min="9233" max="9233" width="2.42578125" customWidth="1"/>
    <col min="9469" max="9469" width="21.28515625" customWidth="1"/>
    <col min="9472" max="9473" width="2.42578125" customWidth="1"/>
    <col min="9477" max="9477" width="2.42578125" customWidth="1"/>
    <col min="9481" max="9481" width="2.42578125" customWidth="1"/>
    <col min="9485" max="9485" width="2.42578125" customWidth="1"/>
    <col min="9489" max="9489" width="2.42578125" customWidth="1"/>
    <col min="9725" max="9725" width="21.28515625" customWidth="1"/>
    <col min="9728" max="9729" width="2.42578125" customWidth="1"/>
    <col min="9733" max="9733" width="2.42578125" customWidth="1"/>
    <col min="9737" max="9737" width="2.42578125" customWidth="1"/>
    <col min="9741" max="9741" width="2.42578125" customWidth="1"/>
    <col min="9745" max="9745" width="2.42578125" customWidth="1"/>
    <col min="9981" max="9981" width="21.28515625" customWidth="1"/>
    <col min="9984" max="9985" width="2.42578125" customWidth="1"/>
    <col min="9989" max="9989" width="2.42578125" customWidth="1"/>
    <col min="9993" max="9993" width="2.42578125" customWidth="1"/>
    <col min="9997" max="9997" width="2.42578125" customWidth="1"/>
    <col min="10001" max="10001" width="2.42578125" customWidth="1"/>
    <col min="10237" max="10237" width="21.28515625" customWidth="1"/>
    <col min="10240" max="10241" width="2.42578125" customWidth="1"/>
    <col min="10245" max="10245" width="2.42578125" customWidth="1"/>
    <col min="10249" max="10249" width="2.42578125" customWidth="1"/>
    <col min="10253" max="10253" width="2.42578125" customWidth="1"/>
    <col min="10257" max="10257" width="2.42578125" customWidth="1"/>
    <col min="10493" max="10493" width="21.28515625" customWidth="1"/>
    <col min="10496" max="10497" width="2.42578125" customWidth="1"/>
    <col min="10501" max="10501" width="2.42578125" customWidth="1"/>
    <col min="10505" max="10505" width="2.42578125" customWidth="1"/>
    <col min="10509" max="10509" width="2.42578125" customWidth="1"/>
    <col min="10513" max="10513" width="2.42578125" customWidth="1"/>
    <col min="10749" max="10749" width="21.28515625" customWidth="1"/>
    <col min="10752" max="10753" width="2.42578125" customWidth="1"/>
    <col min="10757" max="10757" width="2.42578125" customWidth="1"/>
    <col min="10761" max="10761" width="2.42578125" customWidth="1"/>
    <col min="10765" max="10765" width="2.42578125" customWidth="1"/>
    <col min="10769" max="10769" width="2.42578125" customWidth="1"/>
    <col min="11005" max="11005" width="21.28515625" customWidth="1"/>
    <col min="11008" max="11009" width="2.42578125" customWidth="1"/>
    <col min="11013" max="11013" width="2.42578125" customWidth="1"/>
    <col min="11017" max="11017" width="2.42578125" customWidth="1"/>
    <col min="11021" max="11021" width="2.42578125" customWidth="1"/>
    <col min="11025" max="11025" width="2.42578125" customWidth="1"/>
    <col min="11261" max="11261" width="21.28515625" customWidth="1"/>
    <col min="11264" max="11265" width="2.42578125" customWidth="1"/>
    <col min="11269" max="11269" width="2.42578125" customWidth="1"/>
    <col min="11273" max="11273" width="2.42578125" customWidth="1"/>
    <col min="11277" max="11277" width="2.42578125" customWidth="1"/>
    <col min="11281" max="11281" width="2.42578125" customWidth="1"/>
    <col min="11517" max="11517" width="21.28515625" customWidth="1"/>
    <col min="11520" max="11521" width="2.42578125" customWidth="1"/>
    <col min="11525" max="11525" width="2.42578125" customWidth="1"/>
    <col min="11529" max="11529" width="2.42578125" customWidth="1"/>
    <col min="11533" max="11533" width="2.42578125" customWidth="1"/>
    <col min="11537" max="11537" width="2.42578125" customWidth="1"/>
    <col min="11773" max="11773" width="21.28515625" customWidth="1"/>
    <col min="11776" max="11777" width="2.42578125" customWidth="1"/>
    <col min="11781" max="11781" width="2.42578125" customWidth="1"/>
    <col min="11785" max="11785" width="2.42578125" customWidth="1"/>
    <col min="11789" max="11789" width="2.42578125" customWidth="1"/>
    <col min="11793" max="11793" width="2.42578125" customWidth="1"/>
    <col min="12029" max="12029" width="21.28515625" customWidth="1"/>
    <col min="12032" max="12033" width="2.42578125" customWidth="1"/>
    <col min="12037" max="12037" width="2.42578125" customWidth="1"/>
    <col min="12041" max="12041" width="2.42578125" customWidth="1"/>
    <col min="12045" max="12045" width="2.42578125" customWidth="1"/>
    <col min="12049" max="12049" width="2.42578125" customWidth="1"/>
    <col min="12285" max="12285" width="21.28515625" customWidth="1"/>
    <col min="12288" max="12289" width="2.42578125" customWidth="1"/>
    <col min="12293" max="12293" width="2.42578125" customWidth="1"/>
    <col min="12297" max="12297" width="2.42578125" customWidth="1"/>
    <col min="12301" max="12301" width="2.42578125" customWidth="1"/>
    <col min="12305" max="12305" width="2.42578125" customWidth="1"/>
    <col min="12541" max="12541" width="21.28515625" customWidth="1"/>
    <col min="12544" max="12545" width="2.42578125" customWidth="1"/>
    <col min="12549" max="12549" width="2.42578125" customWidth="1"/>
    <col min="12553" max="12553" width="2.42578125" customWidth="1"/>
    <col min="12557" max="12557" width="2.42578125" customWidth="1"/>
    <col min="12561" max="12561" width="2.42578125" customWidth="1"/>
    <col min="12797" max="12797" width="21.28515625" customWidth="1"/>
    <col min="12800" max="12801" width="2.42578125" customWidth="1"/>
    <col min="12805" max="12805" width="2.42578125" customWidth="1"/>
    <col min="12809" max="12809" width="2.42578125" customWidth="1"/>
    <col min="12813" max="12813" width="2.42578125" customWidth="1"/>
    <col min="12817" max="12817" width="2.42578125" customWidth="1"/>
    <col min="13053" max="13053" width="21.28515625" customWidth="1"/>
    <col min="13056" max="13057" width="2.42578125" customWidth="1"/>
    <col min="13061" max="13061" width="2.42578125" customWidth="1"/>
    <col min="13065" max="13065" width="2.42578125" customWidth="1"/>
    <col min="13069" max="13069" width="2.42578125" customWidth="1"/>
    <col min="13073" max="13073" width="2.42578125" customWidth="1"/>
    <col min="13309" max="13309" width="21.28515625" customWidth="1"/>
    <col min="13312" max="13313" width="2.42578125" customWidth="1"/>
    <col min="13317" max="13317" width="2.42578125" customWidth="1"/>
    <col min="13321" max="13321" width="2.42578125" customWidth="1"/>
    <col min="13325" max="13325" width="2.42578125" customWidth="1"/>
    <col min="13329" max="13329" width="2.42578125" customWidth="1"/>
    <col min="13565" max="13565" width="21.28515625" customWidth="1"/>
    <col min="13568" max="13569" width="2.42578125" customWidth="1"/>
    <col min="13573" max="13573" width="2.42578125" customWidth="1"/>
    <col min="13577" max="13577" width="2.42578125" customWidth="1"/>
    <col min="13581" max="13581" width="2.42578125" customWidth="1"/>
    <col min="13585" max="13585" width="2.42578125" customWidth="1"/>
    <col min="13821" max="13821" width="21.28515625" customWidth="1"/>
    <col min="13824" max="13825" width="2.42578125" customWidth="1"/>
    <col min="13829" max="13829" width="2.42578125" customWidth="1"/>
    <col min="13833" max="13833" width="2.42578125" customWidth="1"/>
    <col min="13837" max="13837" width="2.42578125" customWidth="1"/>
    <col min="13841" max="13841" width="2.42578125" customWidth="1"/>
    <col min="14077" max="14077" width="21.28515625" customWidth="1"/>
    <col min="14080" max="14081" width="2.42578125" customWidth="1"/>
    <col min="14085" max="14085" width="2.42578125" customWidth="1"/>
    <col min="14089" max="14089" width="2.42578125" customWidth="1"/>
    <col min="14093" max="14093" width="2.42578125" customWidth="1"/>
    <col min="14097" max="14097" width="2.42578125" customWidth="1"/>
    <col min="14333" max="14333" width="21.28515625" customWidth="1"/>
    <col min="14336" max="14337" width="2.42578125" customWidth="1"/>
    <col min="14341" max="14341" width="2.42578125" customWidth="1"/>
    <col min="14345" max="14345" width="2.42578125" customWidth="1"/>
    <col min="14349" max="14349" width="2.42578125" customWidth="1"/>
    <col min="14353" max="14353" width="2.42578125" customWidth="1"/>
    <col min="14589" max="14589" width="21.28515625" customWidth="1"/>
    <col min="14592" max="14593" width="2.42578125" customWidth="1"/>
    <col min="14597" max="14597" width="2.42578125" customWidth="1"/>
    <col min="14601" max="14601" width="2.42578125" customWidth="1"/>
    <col min="14605" max="14605" width="2.42578125" customWidth="1"/>
    <col min="14609" max="14609" width="2.42578125" customWidth="1"/>
    <col min="14845" max="14845" width="21.28515625" customWidth="1"/>
    <col min="14848" max="14849" width="2.42578125" customWidth="1"/>
    <col min="14853" max="14853" width="2.42578125" customWidth="1"/>
    <col min="14857" max="14857" width="2.42578125" customWidth="1"/>
    <col min="14861" max="14861" width="2.42578125" customWidth="1"/>
    <col min="14865" max="14865" width="2.42578125" customWidth="1"/>
    <col min="15101" max="15101" width="21.28515625" customWidth="1"/>
    <col min="15104" max="15105" width="2.42578125" customWidth="1"/>
    <col min="15109" max="15109" width="2.42578125" customWidth="1"/>
    <col min="15113" max="15113" width="2.42578125" customWidth="1"/>
    <col min="15117" max="15117" width="2.42578125" customWidth="1"/>
    <col min="15121" max="15121" width="2.42578125" customWidth="1"/>
    <col min="15357" max="15357" width="21.28515625" customWidth="1"/>
    <col min="15360" max="15361" width="2.42578125" customWidth="1"/>
    <col min="15365" max="15365" width="2.42578125" customWidth="1"/>
    <col min="15369" max="15369" width="2.42578125" customWidth="1"/>
    <col min="15373" max="15373" width="2.42578125" customWidth="1"/>
    <col min="15377" max="15377" width="2.42578125" customWidth="1"/>
    <col min="15613" max="15613" width="21.28515625" customWidth="1"/>
    <col min="15616" max="15617" width="2.42578125" customWidth="1"/>
    <col min="15621" max="15621" width="2.42578125" customWidth="1"/>
    <col min="15625" max="15625" width="2.42578125" customWidth="1"/>
    <col min="15629" max="15629" width="2.42578125" customWidth="1"/>
    <col min="15633" max="15633" width="2.42578125" customWidth="1"/>
    <col min="15869" max="15869" width="21.28515625" customWidth="1"/>
    <col min="15872" max="15873" width="2.42578125" customWidth="1"/>
    <col min="15877" max="15877" width="2.42578125" customWidth="1"/>
    <col min="15881" max="15881" width="2.42578125" customWidth="1"/>
    <col min="15885" max="15885" width="2.42578125" customWidth="1"/>
    <col min="15889" max="15889" width="2.42578125" customWidth="1"/>
    <col min="16125" max="16125" width="21.28515625" customWidth="1"/>
    <col min="16128" max="16129" width="2.42578125" customWidth="1"/>
    <col min="16133" max="16133" width="2.42578125" customWidth="1"/>
    <col min="16137" max="16137" width="2.42578125" customWidth="1"/>
    <col min="16141" max="16141" width="2.42578125" customWidth="1"/>
    <col min="16145" max="16145" width="2.42578125" customWidth="1"/>
  </cols>
  <sheetData>
    <row r="1" spans="2:20" ht="15.75" thickBot="1" x14ac:dyDescent="0.3"/>
    <row r="2" spans="2:20" ht="4.5" customHeight="1" thickBot="1" x14ac:dyDescent="0.3">
      <c r="B2" s="23"/>
      <c r="C2" s="24"/>
      <c r="D2" s="24"/>
      <c r="E2" s="25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6"/>
    </row>
    <row r="3" spans="2:20" ht="67.5" customHeight="1" x14ac:dyDescent="0.25">
      <c r="B3" s="14"/>
      <c r="C3" s="23"/>
      <c r="D3" s="24"/>
      <c r="E3" s="25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6"/>
      <c r="T3" s="15"/>
    </row>
    <row r="4" spans="2:20" ht="24" customHeight="1" x14ac:dyDescent="0.25">
      <c r="B4" s="14"/>
      <c r="C4" s="14"/>
      <c r="D4" s="20"/>
      <c r="E4" s="11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15"/>
      <c r="T4" s="15"/>
    </row>
    <row r="5" spans="2:20" ht="46.5" customHeight="1" thickBot="1" x14ac:dyDescent="0.3">
      <c r="B5" s="14"/>
      <c r="C5" s="57" t="s">
        <v>12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9"/>
      <c r="T5" s="15"/>
    </row>
    <row r="6" spans="2:20" ht="49.5" x14ac:dyDescent="0.35">
      <c r="B6" s="14"/>
      <c r="C6" s="46" t="s">
        <v>7</v>
      </c>
      <c r="D6" s="43" t="s">
        <v>8</v>
      </c>
      <c r="E6" s="47" t="s">
        <v>19</v>
      </c>
      <c r="F6" s="39" t="s">
        <v>9</v>
      </c>
      <c r="G6" s="31"/>
      <c r="H6" s="32"/>
      <c r="I6" s="32"/>
      <c r="J6" s="33"/>
      <c r="K6" s="34"/>
      <c r="L6" s="35"/>
      <c r="M6" s="34"/>
      <c r="N6" s="35"/>
      <c r="O6" s="35"/>
      <c r="P6" s="12"/>
      <c r="Q6" s="12"/>
      <c r="R6" s="12"/>
      <c r="S6" s="13"/>
      <c r="T6" s="15"/>
    </row>
    <row r="7" spans="2:20" ht="16.5" x14ac:dyDescent="0.35">
      <c r="B7" s="14"/>
      <c r="C7" s="50">
        <v>41037.354166666664</v>
      </c>
      <c r="D7" s="51">
        <v>1000</v>
      </c>
      <c r="E7" s="51"/>
      <c r="F7" s="40" t="str">
        <f>IF(E7="","",(D7/E7))</f>
        <v/>
      </c>
      <c r="G7" s="8"/>
      <c r="H7" s="62" t="s">
        <v>0</v>
      </c>
      <c r="I7" s="63"/>
      <c r="J7" s="64"/>
      <c r="K7" s="2"/>
      <c r="L7" s="65" t="s">
        <v>1</v>
      </c>
      <c r="M7" s="66"/>
      <c r="N7" s="67"/>
      <c r="O7" s="27"/>
      <c r="P7" s="8"/>
      <c r="Q7" s="8"/>
      <c r="R7" s="8"/>
      <c r="S7" s="36"/>
      <c r="T7" s="15"/>
    </row>
    <row r="8" spans="2:20" ht="49.5" x14ac:dyDescent="0.35">
      <c r="B8" s="14"/>
      <c r="C8" s="42" t="s">
        <v>3</v>
      </c>
      <c r="D8" s="41" t="s">
        <v>6</v>
      </c>
      <c r="E8" s="41" t="s">
        <v>10</v>
      </c>
      <c r="F8" s="48"/>
      <c r="G8" s="8"/>
      <c r="H8" s="41" t="s">
        <v>13</v>
      </c>
      <c r="I8" s="28" t="s">
        <v>14</v>
      </c>
      <c r="J8" s="41" t="s">
        <v>16</v>
      </c>
      <c r="K8" s="3"/>
      <c r="L8" s="41" t="s">
        <v>13</v>
      </c>
      <c r="M8" s="28" t="s">
        <v>14</v>
      </c>
      <c r="N8" s="41" t="s">
        <v>17</v>
      </c>
      <c r="O8" s="3"/>
      <c r="P8" s="3"/>
      <c r="Q8" s="3"/>
      <c r="R8" s="44" t="s">
        <v>11</v>
      </c>
      <c r="S8" s="37" t="s">
        <v>15</v>
      </c>
      <c r="T8" s="15"/>
    </row>
    <row r="9" spans="2:20" ht="16.5" x14ac:dyDescent="0.35">
      <c r="B9" s="14"/>
      <c r="C9" s="52"/>
      <c r="D9" s="53"/>
      <c r="E9" s="4" t="str">
        <f>IF(D9="","",$F$7*EXP(-0.019636*D9))</f>
        <v/>
      </c>
      <c r="F9" s="49"/>
      <c r="G9" s="8"/>
      <c r="H9" s="51"/>
      <c r="I9" s="5" t="str">
        <f>IF(E9="","",E9*H9)</f>
        <v/>
      </c>
      <c r="J9" s="51"/>
      <c r="K9" s="6"/>
      <c r="L9" s="55"/>
      <c r="M9" s="5" t="str">
        <f>IF(E9="","",E9*L9)</f>
        <v/>
      </c>
      <c r="N9" s="51"/>
      <c r="O9" s="6"/>
      <c r="P9" s="6"/>
      <c r="Q9" s="6"/>
      <c r="R9" s="5" t="str">
        <f>IF(D9="","",S9*E9)</f>
        <v/>
      </c>
      <c r="S9" s="38" t="str">
        <f>IF(D9="","",$E$7-(H9+L9))</f>
        <v/>
      </c>
      <c r="T9" s="15"/>
    </row>
    <row r="10" spans="2:20" ht="16.5" x14ac:dyDescent="0.35">
      <c r="B10" s="14"/>
      <c r="C10" s="52"/>
      <c r="D10" s="53"/>
      <c r="E10" s="4" t="str">
        <f t="shared" ref="E10:E22" si="0">IF(D10="","",$F$7*EXP(-0.019636*D10))</f>
        <v/>
      </c>
      <c r="F10" s="49"/>
      <c r="G10" s="8"/>
      <c r="H10" s="51"/>
      <c r="I10" s="5" t="str">
        <f>IF(E10="","",E10*(H10+J9))</f>
        <v/>
      </c>
      <c r="J10" s="51"/>
      <c r="K10" s="6"/>
      <c r="L10" s="56" t="s">
        <v>20</v>
      </c>
      <c r="M10" s="5" t="str">
        <f>IF(E10="","",E10*(L10+N9))</f>
        <v/>
      </c>
      <c r="N10" s="51"/>
      <c r="O10" s="6"/>
      <c r="P10" s="6"/>
      <c r="Q10" s="6"/>
      <c r="R10" s="5" t="str">
        <f>IF(D10="","",S10*E10)</f>
        <v/>
      </c>
      <c r="S10" s="38" t="str">
        <f>IF(D10="","",S9-(H10+L10))</f>
        <v/>
      </c>
      <c r="T10" s="15"/>
    </row>
    <row r="11" spans="2:20" ht="16.5" x14ac:dyDescent="0.35">
      <c r="B11" s="14"/>
      <c r="C11" s="52"/>
      <c r="D11" s="53"/>
      <c r="E11" s="4" t="str">
        <f t="shared" si="0"/>
        <v/>
      </c>
      <c r="F11" s="49"/>
      <c r="G11" s="8"/>
      <c r="H11" s="51"/>
      <c r="I11" s="5" t="str">
        <f t="shared" ref="I11:I22" si="1">IF(E11="","",E11*(H11+J10))</f>
        <v/>
      </c>
      <c r="J11" s="51"/>
      <c r="K11" s="6"/>
      <c r="L11" s="55"/>
      <c r="M11" s="5" t="str">
        <f t="shared" ref="M11:M22" si="2">IF(E11="","",E11*(L11+N10))</f>
        <v/>
      </c>
      <c r="N11" s="51"/>
      <c r="O11" s="6"/>
      <c r="P11" s="6"/>
      <c r="Q11" s="6"/>
      <c r="R11" s="5" t="str">
        <f t="shared" ref="R11:R22" si="3">IF(D11="","",S11*E11)</f>
        <v/>
      </c>
      <c r="S11" s="38" t="str">
        <f t="shared" ref="S11:S22" si="4">IF(D11="","",S10-(H11+L11))</f>
        <v/>
      </c>
      <c r="T11" s="15"/>
    </row>
    <row r="12" spans="2:20" ht="16.5" x14ac:dyDescent="0.35">
      <c r="B12" s="14"/>
      <c r="C12" s="52"/>
      <c r="D12" s="53"/>
      <c r="E12" s="4" t="str">
        <f t="shared" si="0"/>
        <v/>
      </c>
      <c r="F12" s="49"/>
      <c r="G12" s="8"/>
      <c r="H12" s="51"/>
      <c r="I12" s="5" t="str">
        <f t="shared" si="1"/>
        <v/>
      </c>
      <c r="J12" s="51"/>
      <c r="K12" s="6"/>
      <c r="L12" s="55"/>
      <c r="M12" s="5" t="str">
        <f t="shared" si="2"/>
        <v/>
      </c>
      <c r="N12" s="51"/>
      <c r="O12" s="6"/>
      <c r="P12" s="6"/>
      <c r="Q12" s="6"/>
      <c r="R12" s="5" t="str">
        <f t="shared" si="3"/>
        <v/>
      </c>
      <c r="S12" s="38" t="str">
        <f t="shared" si="4"/>
        <v/>
      </c>
      <c r="T12" s="15"/>
    </row>
    <row r="13" spans="2:20" ht="16.5" x14ac:dyDescent="0.35">
      <c r="B13" s="14"/>
      <c r="C13" s="54"/>
      <c r="D13" s="53"/>
      <c r="E13" s="4" t="str">
        <f t="shared" si="0"/>
        <v/>
      </c>
      <c r="F13" s="49"/>
      <c r="G13" s="8"/>
      <c r="H13" s="51"/>
      <c r="I13" s="5" t="str">
        <f t="shared" si="1"/>
        <v/>
      </c>
      <c r="J13" s="51"/>
      <c r="K13" s="6"/>
      <c r="L13" s="55"/>
      <c r="M13" s="5" t="str">
        <f t="shared" si="2"/>
        <v/>
      </c>
      <c r="N13" s="51"/>
      <c r="O13" s="6"/>
      <c r="P13" s="6"/>
      <c r="Q13" s="6"/>
      <c r="R13" s="5" t="str">
        <f t="shared" si="3"/>
        <v/>
      </c>
      <c r="S13" s="38" t="str">
        <f t="shared" si="4"/>
        <v/>
      </c>
      <c r="T13" s="15"/>
    </row>
    <row r="14" spans="2:20" ht="16.5" x14ac:dyDescent="0.35">
      <c r="B14" s="14"/>
      <c r="C14" s="54"/>
      <c r="D14" s="53"/>
      <c r="E14" s="4" t="str">
        <f t="shared" si="0"/>
        <v/>
      </c>
      <c r="F14" s="49"/>
      <c r="G14" s="8"/>
      <c r="H14" s="51"/>
      <c r="I14" s="5" t="str">
        <f>IF(E14="","",E14*(H14+J13))</f>
        <v/>
      </c>
      <c r="J14" s="51"/>
      <c r="K14" s="6"/>
      <c r="L14" s="55"/>
      <c r="M14" s="5" t="str">
        <f t="shared" si="2"/>
        <v/>
      </c>
      <c r="N14" s="51"/>
      <c r="O14" s="6"/>
      <c r="P14" s="6"/>
      <c r="Q14" s="6"/>
      <c r="R14" s="5" t="str">
        <f>IF(D14="","",S14*E14)</f>
        <v/>
      </c>
      <c r="S14" s="38" t="str">
        <f t="shared" si="4"/>
        <v/>
      </c>
      <c r="T14" s="15"/>
    </row>
    <row r="15" spans="2:20" ht="16.5" x14ac:dyDescent="0.35">
      <c r="B15" s="14"/>
      <c r="C15" s="54"/>
      <c r="D15" s="53"/>
      <c r="E15" s="4" t="str">
        <f t="shared" si="0"/>
        <v/>
      </c>
      <c r="F15" s="49"/>
      <c r="G15" s="8"/>
      <c r="H15" s="51"/>
      <c r="I15" s="5" t="str">
        <f t="shared" si="1"/>
        <v/>
      </c>
      <c r="J15" s="51"/>
      <c r="K15" s="6"/>
      <c r="L15" s="55"/>
      <c r="M15" s="5" t="str">
        <f>IF(E15="","",E15*(L15+N14))</f>
        <v/>
      </c>
      <c r="N15" s="51"/>
      <c r="O15" s="6"/>
      <c r="P15" s="6"/>
      <c r="Q15" s="6"/>
      <c r="R15" s="5" t="str">
        <f t="shared" si="3"/>
        <v/>
      </c>
      <c r="S15" s="38" t="str">
        <f t="shared" si="4"/>
        <v/>
      </c>
      <c r="T15" s="15"/>
    </row>
    <row r="16" spans="2:20" ht="16.5" x14ac:dyDescent="0.35">
      <c r="B16" s="14"/>
      <c r="C16" s="54"/>
      <c r="D16" s="53"/>
      <c r="E16" s="4" t="str">
        <f t="shared" si="0"/>
        <v/>
      </c>
      <c r="F16" s="49"/>
      <c r="G16" s="8"/>
      <c r="H16" s="51"/>
      <c r="I16" s="5" t="str">
        <f t="shared" si="1"/>
        <v/>
      </c>
      <c r="J16" s="51"/>
      <c r="K16" s="6"/>
      <c r="L16" s="55"/>
      <c r="M16" s="5" t="str">
        <f t="shared" si="2"/>
        <v/>
      </c>
      <c r="N16" s="51"/>
      <c r="O16" s="6"/>
      <c r="P16" s="6"/>
      <c r="Q16" s="6"/>
      <c r="R16" s="5" t="str">
        <f t="shared" si="3"/>
        <v/>
      </c>
      <c r="S16" s="38" t="str">
        <f t="shared" si="4"/>
        <v/>
      </c>
      <c r="T16" s="15"/>
    </row>
    <row r="17" spans="2:20" ht="16.5" x14ac:dyDescent="0.35">
      <c r="B17" s="14"/>
      <c r="C17" s="54"/>
      <c r="D17" s="53"/>
      <c r="E17" s="4" t="str">
        <f t="shared" si="0"/>
        <v/>
      </c>
      <c r="F17" s="49"/>
      <c r="G17" s="8"/>
      <c r="H17" s="51"/>
      <c r="I17" s="5" t="str">
        <f t="shared" si="1"/>
        <v/>
      </c>
      <c r="J17" s="51"/>
      <c r="K17" s="6"/>
      <c r="L17" s="55"/>
      <c r="M17" s="5" t="str">
        <f t="shared" si="2"/>
        <v/>
      </c>
      <c r="N17" s="51"/>
      <c r="O17" s="6"/>
      <c r="P17" s="6"/>
      <c r="Q17" s="6"/>
      <c r="R17" s="5" t="str">
        <f t="shared" si="3"/>
        <v/>
      </c>
      <c r="S17" s="38" t="str">
        <f t="shared" si="4"/>
        <v/>
      </c>
      <c r="T17" s="15"/>
    </row>
    <row r="18" spans="2:20" ht="16.5" x14ac:dyDescent="0.35">
      <c r="B18" s="14"/>
      <c r="C18" s="54"/>
      <c r="D18" s="53"/>
      <c r="E18" s="4" t="str">
        <f t="shared" si="0"/>
        <v/>
      </c>
      <c r="F18" s="49"/>
      <c r="G18" s="8"/>
      <c r="H18" s="51"/>
      <c r="I18" s="5" t="str">
        <f t="shared" si="1"/>
        <v/>
      </c>
      <c r="J18" s="51"/>
      <c r="K18" s="6"/>
      <c r="L18" s="55"/>
      <c r="M18" s="5" t="str">
        <f t="shared" si="2"/>
        <v/>
      </c>
      <c r="N18" s="51"/>
      <c r="O18" s="6"/>
      <c r="P18" s="6"/>
      <c r="Q18" s="6"/>
      <c r="R18" s="5" t="str">
        <f t="shared" si="3"/>
        <v/>
      </c>
      <c r="S18" s="38" t="str">
        <f>IF(D18="","",S17-(H18+L18))</f>
        <v/>
      </c>
      <c r="T18" s="15"/>
    </row>
    <row r="19" spans="2:20" ht="16.5" x14ac:dyDescent="0.35">
      <c r="B19" s="14"/>
      <c r="C19" s="54"/>
      <c r="D19" s="53"/>
      <c r="E19" s="4" t="str">
        <f t="shared" si="0"/>
        <v/>
      </c>
      <c r="F19" s="49"/>
      <c r="G19" s="8"/>
      <c r="H19" s="51"/>
      <c r="I19" s="5" t="str">
        <f t="shared" si="1"/>
        <v/>
      </c>
      <c r="J19" s="51"/>
      <c r="K19" s="6"/>
      <c r="L19" s="55"/>
      <c r="M19" s="5" t="str">
        <f>IF(E19="","",E19*(L19+N18))</f>
        <v/>
      </c>
      <c r="N19" s="51"/>
      <c r="O19" s="6"/>
      <c r="P19" s="6"/>
      <c r="Q19" s="6"/>
      <c r="R19" s="5" t="str">
        <f t="shared" si="3"/>
        <v/>
      </c>
      <c r="S19" s="38" t="str">
        <f t="shared" si="4"/>
        <v/>
      </c>
      <c r="T19" s="15"/>
    </row>
    <row r="20" spans="2:20" ht="16.5" x14ac:dyDescent="0.35">
      <c r="B20" s="14"/>
      <c r="C20" s="54"/>
      <c r="D20" s="53"/>
      <c r="E20" s="4" t="str">
        <f t="shared" si="0"/>
        <v/>
      </c>
      <c r="F20" s="49"/>
      <c r="G20" s="8"/>
      <c r="H20" s="51"/>
      <c r="I20" s="5" t="str">
        <f>IF(E20="","",E20*(H20+J19))</f>
        <v/>
      </c>
      <c r="J20" s="51"/>
      <c r="K20" s="6"/>
      <c r="L20" s="55"/>
      <c r="M20" s="5" t="str">
        <f t="shared" si="2"/>
        <v/>
      </c>
      <c r="N20" s="51"/>
      <c r="O20" s="6"/>
      <c r="P20" s="6"/>
      <c r="Q20" s="6"/>
      <c r="R20" s="5" t="str">
        <f>IF(D20="","",S20*E20)</f>
        <v/>
      </c>
      <c r="S20" s="38" t="str">
        <f t="shared" si="4"/>
        <v/>
      </c>
      <c r="T20" s="15"/>
    </row>
    <row r="21" spans="2:20" ht="16.5" x14ac:dyDescent="0.35">
      <c r="B21" s="14"/>
      <c r="C21" s="54"/>
      <c r="D21" s="53"/>
      <c r="E21" s="4" t="str">
        <f t="shared" si="0"/>
        <v/>
      </c>
      <c r="F21" s="49"/>
      <c r="G21" s="8"/>
      <c r="H21" s="51"/>
      <c r="I21" s="5" t="str">
        <f t="shared" si="1"/>
        <v/>
      </c>
      <c r="J21" s="51"/>
      <c r="K21" s="6"/>
      <c r="L21" s="55"/>
      <c r="M21" s="5" t="str">
        <f t="shared" si="2"/>
        <v/>
      </c>
      <c r="N21" s="51"/>
      <c r="O21" s="6"/>
      <c r="P21" s="6"/>
      <c r="Q21" s="6"/>
      <c r="R21" s="5" t="str">
        <f t="shared" si="3"/>
        <v/>
      </c>
      <c r="S21" s="38" t="str">
        <f>IF(D21="","",S20-(H21+L21))</f>
        <v/>
      </c>
      <c r="T21" s="15"/>
    </row>
    <row r="22" spans="2:20" ht="16.5" x14ac:dyDescent="0.35">
      <c r="B22" s="14"/>
      <c r="C22" s="54"/>
      <c r="D22" s="53"/>
      <c r="E22" s="4" t="str">
        <f t="shared" si="0"/>
        <v/>
      </c>
      <c r="F22" s="49"/>
      <c r="G22" s="8"/>
      <c r="H22" s="51"/>
      <c r="I22" s="5" t="str">
        <f t="shared" si="1"/>
        <v/>
      </c>
      <c r="J22" s="51"/>
      <c r="K22" s="6"/>
      <c r="L22" s="55"/>
      <c r="M22" s="5" t="str">
        <f>IF(E22="","",E22*(L22+N21))</f>
        <v/>
      </c>
      <c r="N22" s="51"/>
      <c r="O22" s="6"/>
      <c r="P22" s="6"/>
      <c r="Q22" s="6"/>
      <c r="R22" s="5" t="str">
        <f>IF(D22="","",S22*E22)</f>
        <v/>
      </c>
      <c r="S22" s="38" t="str">
        <f>IF(D22="","",S21-(H22+L22))</f>
        <v/>
      </c>
      <c r="T22" s="15"/>
    </row>
    <row r="23" spans="2:20" ht="15.75" x14ac:dyDescent="0.3">
      <c r="B23" s="14"/>
      <c r="C23" s="14"/>
      <c r="D23" s="20"/>
      <c r="E23" s="11"/>
      <c r="F23" s="20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36"/>
      <c r="T23" s="15"/>
    </row>
    <row r="24" spans="2:20" ht="16.5" thickBot="1" x14ac:dyDescent="0.35">
      <c r="B24" s="14"/>
      <c r="C24" s="14"/>
      <c r="D24" s="20"/>
      <c r="E24" s="11"/>
      <c r="F24" s="20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36"/>
      <c r="T24" s="15"/>
    </row>
    <row r="25" spans="2:20" ht="16.5" x14ac:dyDescent="0.3">
      <c r="B25" s="14"/>
      <c r="C25" s="68" t="s">
        <v>18</v>
      </c>
      <c r="D25" s="69"/>
      <c r="E25" s="69"/>
      <c r="F25" s="70"/>
      <c r="G25" s="8"/>
      <c r="H25" s="8"/>
      <c r="I25" s="8"/>
      <c r="J25" s="8" t="s">
        <v>2</v>
      </c>
      <c r="K25" s="8"/>
      <c r="L25" s="8"/>
      <c r="M25" s="8"/>
      <c r="N25" s="8"/>
      <c r="O25" s="8"/>
      <c r="P25" s="8"/>
      <c r="Q25" s="8"/>
      <c r="R25" s="8"/>
      <c r="S25" s="36"/>
      <c r="T25" s="15"/>
    </row>
    <row r="26" spans="2:20" ht="17.25" thickBot="1" x14ac:dyDescent="0.4">
      <c r="B26" s="14"/>
      <c r="C26" s="14"/>
      <c r="D26" s="8"/>
      <c r="E26" s="10"/>
      <c r="F26" s="22" t="s">
        <v>5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36"/>
      <c r="T26" s="15"/>
    </row>
    <row r="27" spans="2:20" ht="17.25" thickBot="1" x14ac:dyDescent="0.4">
      <c r="B27" s="14"/>
      <c r="C27" s="45" t="s">
        <v>4</v>
      </c>
      <c r="D27" s="60">
        <v>41039.354166666664</v>
      </c>
      <c r="E27" s="61"/>
      <c r="F27" s="21">
        <f>D27-C7</f>
        <v>2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36"/>
      <c r="T27" s="15"/>
    </row>
    <row r="28" spans="2:20" ht="15.75" x14ac:dyDescent="0.3">
      <c r="B28" s="14"/>
      <c r="C28" s="14"/>
      <c r="D28" s="20"/>
      <c r="E28" s="11"/>
      <c r="F28" s="20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36"/>
      <c r="T28" s="15"/>
    </row>
    <row r="29" spans="2:20" ht="16.5" thickBot="1" x14ac:dyDescent="0.35">
      <c r="B29" s="14"/>
      <c r="C29" s="16"/>
      <c r="D29" s="17"/>
      <c r="E29" s="18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9"/>
      <c r="T29" s="15"/>
    </row>
    <row r="30" spans="2:20" ht="5.0999999999999996" customHeight="1" thickBot="1" x14ac:dyDescent="0.35">
      <c r="B30" s="29"/>
      <c r="C30" s="17"/>
      <c r="D30" s="17"/>
      <c r="E30" s="18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30"/>
    </row>
    <row r="31" spans="2:20" ht="15.75" x14ac:dyDescent="0.3">
      <c r="C31" s="1"/>
      <c r="D31" s="1"/>
      <c r="E31" s="7"/>
      <c r="F31" s="1"/>
      <c r="G31" s="1"/>
      <c r="H31" s="1"/>
      <c r="I31" s="1"/>
      <c r="J31" s="1"/>
      <c r="K31" s="8"/>
      <c r="L31" s="1"/>
      <c r="M31" s="1"/>
      <c r="N31" s="1"/>
      <c r="O31" s="1"/>
      <c r="P31" s="1"/>
      <c r="Q31" s="1"/>
      <c r="R31" s="1"/>
      <c r="S31" s="1"/>
    </row>
    <row r="32" spans="2:20" ht="15.75" x14ac:dyDescent="0.3">
      <c r="C32" s="1"/>
      <c r="D32" s="1"/>
      <c r="E32" s="7"/>
      <c r="F32" s="1"/>
      <c r="G32" s="1"/>
      <c r="H32" s="1"/>
      <c r="I32" s="1"/>
      <c r="J32" s="1"/>
      <c r="K32" s="8"/>
      <c r="L32" s="1"/>
      <c r="M32" s="1"/>
      <c r="N32" s="1"/>
      <c r="O32" s="1"/>
      <c r="P32" s="1"/>
      <c r="Q32" s="1"/>
      <c r="R32" s="1"/>
      <c r="S32" s="1"/>
    </row>
    <row r="33" spans="3:19" ht="15.75" x14ac:dyDescent="0.3">
      <c r="C33" s="1"/>
      <c r="D33" s="1"/>
      <c r="E33" s="7"/>
      <c r="F33" s="1"/>
      <c r="G33" s="1"/>
      <c r="H33" s="1"/>
      <c r="I33" s="1"/>
      <c r="J33" s="1"/>
      <c r="K33" s="8"/>
      <c r="L33" s="1"/>
      <c r="M33" s="1"/>
      <c r="N33" s="1"/>
      <c r="O33" s="1"/>
      <c r="P33" s="1"/>
      <c r="Q33" s="1"/>
      <c r="R33" s="1"/>
      <c r="S33" s="1"/>
    </row>
    <row r="34" spans="3:19" ht="15.75" x14ac:dyDescent="0.3">
      <c r="C34" s="1"/>
      <c r="D34" s="1"/>
      <c r="E34" s="7"/>
      <c r="F34" s="1"/>
      <c r="G34" s="1"/>
      <c r="H34" s="1"/>
      <c r="I34" s="1"/>
      <c r="J34" s="1"/>
      <c r="K34" s="8"/>
      <c r="L34" s="1"/>
      <c r="M34" s="1"/>
      <c r="N34" s="1"/>
      <c r="O34" s="1"/>
      <c r="P34" s="1"/>
      <c r="Q34" s="1"/>
      <c r="R34" s="1"/>
      <c r="S34" s="1"/>
    </row>
    <row r="35" spans="3:19" ht="15.75" x14ac:dyDescent="0.3">
      <c r="C35" s="1"/>
      <c r="D35" s="1"/>
      <c r="E35" s="7"/>
      <c r="F35" s="1"/>
      <c r="G35" s="1"/>
      <c r="H35" s="1"/>
      <c r="I35" s="1"/>
      <c r="J35" s="1"/>
      <c r="K35" s="8"/>
      <c r="L35" s="1"/>
      <c r="M35" s="1"/>
      <c r="N35" s="1"/>
      <c r="O35" s="1"/>
      <c r="P35" s="1"/>
      <c r="Q35" s="1"/>
      <c r="R35" s="1"/>
      <c r="S35" s="1"/>
    </row>
  </sheetData>
  <sheetProtection password="C2C1" sheet="1" objects="1" scenarios="1"/>
  <mergeCells count="5">
    <mergeCell ref="C5:S5"/>
    <mergeCell ref="D27:E27"/>
    <mergeCell ref="H7:J7"/>
    <mergeCell ref="L7:N7"/>
    <mergeCell ref="C25:F25"/>
  </mergeCells>
  <conditionalFormatting sqref="R9:S22">
    <cfRule type="cellIs" dxfId="3" priority="4" operator="lessThan">
      <formula>0</formula>
    </cfRule>
    <cfRule type="cellIs" dxfId="2" priority="3" operator="lessThan">
      <formula>0</formula>
    </cfRule>
    <cfRule type="cellIs" dxfId="1" priority="2" operator="lessThan">
      <formula>0</formula>
    </cfRule>
  </conditionalFormatting>
  <conditionalFormatting sqref="D10:D22">
    <cfRule type="cellIs" dxfId="0" priority="1" operator="lessThan">
      <formula>D9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Br-82 regnskab</vt:lpstr>
    </vt:vector>
  </TitlesOfParts>
  <Company>National Board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Garf Ulfbeck</dc:creator>
  <cp:lastModifiedBy>David Garf Ulfbeck</cp:lastModifiedBy>
  <cp:lastPrinted>2012-05-31T11:43:08Z</cp:lastPrinted>
  <dcterms:created xsi:type="dcterms:W3CDTF">2012-05-03T10:55:05Z</dcterms:created>
  <dcterms:modified xsi:type="dcterms:W3CDTF">2012-06-12T13:33:51Z</dcterms:modified>
</cp:coreProperties>
</file>